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1630" windowHeight="5760"/>
  </bookViews>
  <sheets>
    <sheet name="Trīscīņa" sheetId="3" r:id="rId1"/>
    <sheet name="Spiešana" sheetId="2" r:id="rId2"/>
    <sheet name="Vilce" sheetId="5" r:id="rId3"/>
    <sheet name="Spiešana ar katapultu" sheetId="1" r:id="rId4"/>
  </sheets>
  <calcPr calcId="145621"/>
</workbook>
</file>

<file path=xl/calcChain.xml><?xml version="1.0" encoding="utf-8"?>
<calcChain xmlns="http://schemas.openxmlformats.org/spreadsheetml/2006/main">
  <c r="S29" i="3" l="1"/>
  <c r="Y29" i="3" s="1"/>
  <c r="S27" i="3"/>
  <c r="Y27" i="3" s="1"/>
  <c r="S25" i="3"/>
  <c r="Y25" i="3" s="1"/>
  <c r="S24" i="3"/>
  <c r="Y24" i="3" s="1"/>
  <c r="S22" i="3"/>
  <c r="Y22" i="3" s="1"/>
  <c r="S21" i="3"/>
  <c r="Y21" i="3" s="1"/>
  <c r="S19" i="3"/>
  <c r="Y19" i="3" s="1"/>
  <c r="S18" i="3"/>
  <c r="Y18" i="3" s="1"/>
  <c r="S16" i="3"/>
  <c r="Y16" i="3" s="1"/>
  <c r="S15" i="3"/>
  <c r="Y15" i="3" s="1"/>
  <c r="S14" i="3"/>
  <c r="Y14" i="3" s="1"/>
  <c r="S13" i="3"/>
  <c r="Y13" i="3" s="1"/>
  <c r="S11" i="3"/>
  <c r="Y11" i="3" s="1"/>
  <c r="S9" i="3"/>
  <c r="Y9" i="3" s="1"/>
  <c r="S7" i="3"/>
  <c r="Y7" i="3" s="1"/>
  <c r="N25" i="2"/>
  <c r="N24" i="2"/>
  <c r="A13" i="2"/>
  <c r="A14" i="2" s="1"/>
  <c r="A15" i="2" s="1"/>
  <c r="A16" i="2" s="1"/>
  <c r="A17" i="2" s="1"/>
  <c r="A18" i="2" s="1"/>
  <c r="A19" i="2" s="1"/>
  <c r="N13" i="1"/>
  <c r="N12" i="1"/>
  <c r="A12" i="1"/>
  <c r="A13" i="1" s="1"/>
  <c r="A12" i="5" l="1"/>
  <c r="A9" i="5"/>
  <c r="A10" i="5" s="1"/>
  <c r="A7" i="5"/>
  <c r="A29" i="3"/>
  <c r="A27" i="3"/>
  <c r="A24" i="3"/>
  <c r="A25" i="3" s="1"/>
  <c r="A21" i="3"/>
  <c r="A22" i="3" s="1"/>
  <c r="A18" i="3"/>
  <c r="A19" i="3" s="1"/>
  <c r="A13" i="3"/>
  <c r="A14" i="3" s="1"/>
  <c r="A15" i="3" s="1"/>
  <c r="A16" i="3" s="1"/>
  <c r="A11" i="3"/>
  <c r="A9" i="3"/>
  <c r="A7" i="3"/>
  <c r="A29" i="2"/>
  <c r="A27" i="2"/>
  <c r="A23" i="2"/>
  <c r="A21" i="2"/>
  <c r="A9" i="2"/>
  <c r="A10" i="2" s="1"/>
  <c r="A11" i="2" s="1"/>
  <c r="A7" i="2"/>
  <c r="A15" i="1"/>
  <c r="A16" i="1" s="1"/>
  <c r="A17" i="1" s="1"/>
  <c r="A9" i="1"/>
  <c r="A10" i="1" s="1"/>
  <c r="A7" i="1"/>
  <c r="A24" i="2" l="1"/>
  <c r="A25" i="2" s="1"/>
</calcChain>
</file>

<file path=xl/sharedStrings.xml><?xml version="1.0" encoding="utf-8"?>
<sst xmlns="http://schemas.openxmlformats.org/spreadsheetml/2006/main" count="378" uniqueCount="102">
  <si>
    <t>Nr</t>
  </si>
  <si>
    <t>Vārds Uzvārds</t>
  </si>
  <si>
    <t>Vecuma grupa</t>
  </si>
  <si>
    <t>Pilni gadi</t>
  </si>
  <si>
    <t>Svars</t>
  </si>
  <si>
    <t>Valsts</t>
  </si>
  <si>
    <t xml:space="preserve">ST </t>
  </si>
  <si>
    <t>Komanda</t>
  </si>
  <si>
    <t>Pietupieni</t>
  </si>
  <si>
    <t>Spiešana guļus</t>
  </si>
  <si>
    <t>Vilce</t>
  </si>
  <si>
    <t>Summa</t>
  </si>
  <si>
    <t>Koef.</t>
  </si>
  <si>
    <t>Punkti</t>
  </si>
  <si>
    <t>Vieta</t>
  </si>
  <si>
    <t>Rez</t>
  </si>
  <si>
    <t>Sum</t>
  </si>
  <si>
    <t>REZ</t>
  </si>
  <si>
    <t>PIRMĀ SESIJA</t>
  </si>
  <si>
    <t>Kategorija 75 kg</t>
  </si>
  <si>
    <t>Igors Popovs</t>
  </si>
  <si>
    <t>20-23</t>
  </si>
  <si>
    <t>LV</t>
  </si>
  <si>
    <t>RZG</t>
  </si>
  <si>
    <t>Līvāni</t>
  </si>
  <si>
    <t>Kategorija 100 kg</t>
  </si>
  <si>
    <t>OPEN</t>
  </si>
  <si>
    <t>Deniss Korohods</t>
  </si>
  <si>
    <t>SK Malzeme</t>
  </si>
  <si>
    <t>Igors Marudins</t>
  </si>
  <si>
    <t>Mihails Rekaikins</t>
  </si>
  <si>
    <t>Eduards Saveļjevs</t>
  </si>
  <si>
    <t>Olegs Illarionovs</t>
  </si>
  <si>
    <t>Kategorija 125 kg</t>
  </si>
  <si>
    <t>Referees:</t>
  </si>
  <si>
    <t xml:space="preserve"> Tomass Rihards Čaps NRC Dobele LV Kristaps Locis NRC Dobele LV Guntars Kusiņš IRC Rīga LV</t>
  </si>
  <si>
    <t>The note:</t>
  </si>
  <si>
    <t>* Batle of champion record</t>
  </si>
  <si>
    <t>e- European record</t>
  </si>
  <si>
    <t>w- World record</t>
  </si>
  <si>
    <t>IRC- International referee category</t>
  </si>
  <si>
    <t>NRC- National referee category</t>
  </si>
  <si>
    <t>Head referee</t>
  </si>
  <si>
    <t>Maija Enoka IRC Auce  LV</t>
  </si>
  <si>
    <t>Head secretary</t>
  </si>
  <si>
    <t>Raivo Čaps IRC Dobele LV</t>
  </si>
  <si>
    <t>KP</t>
  </si>
  <si>
    <t>Komandas rezultāts</t>
  </si>
  <si>
    <t>Kategorija 56 kg</t>
  </si>
  <si>
    <t>Liepāja</t>
  </si>
  <si>
    <t>Svetlana Elste</t>
  </si>
  <si>
    <t>Rīga</t>
  </si>
  <si>
    <t>Kategorija 60 kg</t>
  </si>
  <si>
    <t>Vladislavs Ņikiforovs</t>
  </si>
  <si>
    <t>13-15</t>
  </si>
  <si>
    <t>Kategorija 67,5 kg</t>
  </si>
  <si>
    <t>Ņikita Filipenoks</t>
  </si>
  <si>
    <t>16-19</t>
  </si>
  <si>
    <t>Maksims Jankausks</t>
  </si>
  <si>
    <t>Gints Raičonoks</t>
  </si>
  <si>
    <t>40-49</t>
  </si>
  <si>
    <t>Kategorija 82,5 kg</t>
  </si>
  <si>
    <t>Kategorija 90 kg</t>
  </si>
  <si>
    <t>Olymp</t>
  </si>
  <si>
    <t>50-59</t>
  </si>
  <si>
    <t>Kategorija 110 kg</t>
  </si>
  <si>
    <t>Kategorija 140+ kg</t>
  </si>
  <si>
    <t>Patriks Ralfs Grasmanis</t>
  </si>
  <si>
    <t>LT</t>
  </si>
  <si>
    <t>Biržai</t>
  </si>
  <si>
    <t>Igors Optimistovs</t>
  </si>
  <si>
    <t>Adrians Upenieks</t>
  </si>
  <si>
    <t>Eugenijus Cibulskis</t>
  </si>
  <si>
    <t>Igors Rimdjonoks</t>
  </si>
  <si>
    <t>Georgijs Stolerovs</t>
  </si>
  <si>
    <t>Absolut.</t>
  </si>
  <si>
    <t>S</t>
  </si>
  <si>
    <t>T</t>
  </si>
  <si>
    <t>J</t>
  </si>
  <si>
    <t>O</t>
  </si>
  <si>
    <t>M</t>
  </si>
  <si>
    <t>2019. gada WPC EQ Latvijas čempionāts. 13.04.2019.</t>
  </si>
  <si>
    <t>Ilya Laptev</t>
  </si>
  <si>
    <t>Ivans Klementjevs</t>
  </si>
  <si>
    <t>Aleksandrs Barkēvičs</t>
  </si>
  <si>
    <t>Dominiks Martinkēvičs</t>
  </si>
  <si>
    <t>Andrejs Lipskis</t>
  </si>
  <si>
    <t>Mihails Patrajs</t>
  </si>
  <si>
    <t>Maksims Suščevskihs</t>
  </si>
  <si>
    <t>Active life</t>
  </si>
  <si>
    <t>Guntars Kusiņš</t>
  </si>
  <si>
    <t>Dobrjakova Svetlana</t>
  </si>
  <si>
    <t>Saldus Atlēti</t>
  </si>
  <si>
    <t>Krista Bokanova</t>
  </si>
  <si>
    <t>Eduards Zvonkus</t>
  </si>
  <si>
    <t>Martynas Tichonovičius</t>
  </si>
  <si>
    <t>Gvido Ozols</t>
  </si>
  <si>
    <t>Aldis Eglītis</t>
  </si>
  <si>
    <t>Aloyzas Slavinskas</t>
  </si>
  <si>
    <t>Vitālijs Opaļevs</t>
  </si>
  <si>
    <t>Monster Gym</t>
  </si>
  <si>
    <t>Dmitrijs Ščurevičs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</si>
</sst>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9"/>
      <name val="Tahoma"/>
      <family val="2"/>
      <charset val="186"/>
    </font>
    <font>
      <b/>
      <sz val="8"/>
      <name val="Tahoma"/>
      <family val="2"/>
      <charset val="186"/>
    </font>
    <font>
      <b/>
      <sz val="11"/>
      <name val="Tahoma"/>
      <family val="2"/>
      <charset val="186"/>
    </font>
    <font>
      <b/>
      <sz val="18"/>
      <color theme="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43"/>
      <name val="Calibri"/>
      <family val="2"/>
    </font>
    <font>
      <sz val="11"/>
      <color rgb="FFFFFFFF"/>
      <name val="Calibri"/>
      <family val="2"/>
      <charset val="204"/>
      <scheme val="minor"/>
    </font>
    <font>
      <b/>
      <sz val="9"/>
      <color indexed="8"/>
      <name val="Arial Cyr"/>
      <charset val="186"/>
    </font>
    <font>
      <b/>
      <sz val="8"/>
      <color indexed="8"/>
      <name val="Arial Cyr"/>
      <charset val="186"/>
    </font>
    <font>
      <b/>
      <sz val="9"/>
      <color indexed="8"/>
      <name val="Arial Cyr1"/>
      <charset val="186"/>
    </font>
    <font>
      <sz val="9"/>
      <color indexed="8"/>
      <name val="Arial Cyr"/>
      <charset val="186"/>
    </font>
    <font>
      <sz val="11"/>
      <color theme="0" tint="-0.249977111117893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5"/>
        <bgColor indexed="15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4BCC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</fills>
  <borders count="46">
    <border>
      <left/>
      <right/>
      <top/>
      <bottom/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 shrinkToFit="1"/>
    </xf>
    <xf numFmtId="0" fontId="8" fillId="7" borderId="30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10" fillId="9" borderId="29" xfId="0" applyFont="1" applyFill="1" applyBorder="1" applyAlignment="1">
      <alignment horizontal="center" vertical="center"/>
    </xf>
    <xf numFmtId="0" fontId="10" fillId="9" borderId="31" xfId="0" applyFont="1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11" fillId="10" borderId="31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12" fillId="11" borderId="29" xfId="0" applyFont="1" applyFill="1" applyBorder="1" applyAlignment="1">
      <alignment horizontal="center" vertical="center"/>
    </xf>
    <xf numFmtId="0" fontId="12" fillId="11" borderId="31" xfId="0" applyFont="1" applyFill="1" applyBorder="1" applyAlignment="1">
      <alignment horizontal="center" vertical="center"/>
    </xf>
    <xf numFmtId="0" fontId="15" fillId="13" borderId="35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left"/>
    </xf>
    <xf numFmtId="164" fontId="16" fillId="0" borderId="0" xfId="2" applyNumberFormat="1" applyFont="1" applyFill="1" applyBorder="1" applyAlignment="1">
      <alignment horizontal="left"/>
    </xf>
    <xf numFmtId="164" fontId="16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3" fillId="2" borderId="16" xfId="1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Fill="1" applyBorder="1" applyAlignment="1">
      <alignment vertical="center"/>
    </xf>
    <xf numFmtId="164" fontId="16" fillId="0" borderId="0" xfId="2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center" vertical="center"/>
    </xf>
    <xf numFmtId="0" fontId="18" fillId="11" borderId="3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3"/>
    <xf numFmtId="0" fontId="0" fillId="0" borderId="0" xfId="0" applyBorder="1"/>
    <xf numFmtId="0" fontId="9" fillId="9" borderId="31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/>
    </xf>
    <xf numFmtId="0" fontId="18" fillId="11" borderId="31" xfId="0" applyFont="1" applyFill="1" applyBorder="1" applyAlignment="1">
      <alignment horizontal="center" vertical="center"/>
    </xf>
    <xf numFmtId="0" fontId="12" fillId="11" borderId="30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2" fontId="0" fillId="0" borderId="0" xfId="0" applyNumberFormat="1"/>
    <xf numFmtId="0" fontId="7" fillId="7" borderId="29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left" indent="5"/>
    </xf>
    <xf numFmtId="0" fontId="7" fillId="4" borderId="26" xfId="0" applyFont="1" applyFill="1" applyBorder="1" applyAlignment="1">
      <alignment horizontal="left" indent="5"/>
    </xf>
    <xf numFmtId="0" fontId="7" fillId="4" borderId="27" xfId="0" applyFont="1" applyFill="1" applyBorder="1" applyAlignment="1">
      <alignment horizontal="left" indent="5"/>
    </xf>
    <xf numFmtId="0" fontId="3" fillId="2" borderId="2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1" fontId="3" fillId="2" borderId="9" xfId="1" applyNumberFormat="1" applyFont="1" applyFill="1" applyBorder="1" applyAlignment="1">
      <alignment horizontal="center" vertical="center" wrapText="1"/>
    </xf>
    <xf numFmtId="1" fontId="3" fillId="2" borderId="22" xfId="1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left" indent="15"/>
    </xf>
    <xf numFmtId="0" fontId="6" fillId="3" borderId="24" xfId="0" applyFont="1" applyFill="1" applyBorder="1" applyAlignment="1">
      <alignment horizontal="left" indent="15"/>
    </xf>
    <xf numFmtId="0" fontId="6" fillId="3" borderId="25" xfId="0" applyFont="1" applyFill="1" applyBorder="1" applyAlignment="1">
      <alignment horizontal="left" indent="15"/>
    </xf>
    <xf numFmtId="0" fontId="3" fillId="2" borderId="5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13" fillId="2" borderId="41" xfId="2" applyFont="1" applyFill="1" applyBorder="1" applyAlignment="1">
      <alignment horizontal="right" vertical="center"/>
    </xf>
    <xf numFmtId="0" fontId="13" fillId="2" borderId="42" xfId="2" applyFont="1" applyFill="1" applyBorder="1" applyAlignment="1">
      <alignment horizontal="right" vertical="center"/>
    </xf>
    <xf numFmtId="165" fontId="13" fillId="12" borderId="34" xfId="2" applyNumberFormat="1" applyFont="1" applyFill="1" applyBorder="1" applyAlignment="1">
      <alignment horizontal="center" vertical="center"/>
    </xf>
    <xf numFmtId="0" fontId="13" fillId="14" borderId="36" xfId="2" applyFont="1" applyFill="1" applyBorder="1" applyAlignment="1">
      <alignment horizontal="left" vertical="center"/>
    </xf>
    <xf numFmtId="0" fontId="13" fillId="14" borderId="0" xfId="2" applyFont="1" applyFill="1" applyBorder="1" applyAlignment="1">
      <alignment horizontal="left" vertical="center"/>
    </xf>
    <xf numFmtId="0" fontId="13" fillId="15" borderId="36" xfId="2" applyFont="1" applyFill="1" applyBorder="1" applyAlignment="1">
      <alignment horizontal="left" vertical="center"/>
    </xf>
    <xf numFmtId="0" fontId="13" fillId="15" borderId="0" xfId="2" applyFont="1" applyFill="1" applyBorder="1" applyAlignment="1">
      <alignment horizontal="left" vertical="center"/>
    </xf>
    <xf numFmtId="0" fontId="13" fillId="16" borderId="36" xfId="2" applyFont="1" applyFill="1" applyBorder="1" applyAlignment="1">
      <alignment horizontal="left" vertical="center"/>
    </xf>
    <xf numFmtId="0" fontId="13" fillId="16" borderId="0" xfId="2" applyFont="1" applyFill="1" applyBorder="1" applyAlignment="1">
      <alignment horizontal="left" vertical="center"/>
    </xf>
    <xf numFmtId="0" fontId="13" fillId="2" borderId="36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13" fillId="2" borderId="37" xfId="2" applyFont="1" applyFill="1" applyBorder="1" applyAlignment="1">
      <alignment horizontal="left" vertical="center" wrapText="1"/>
    </xf>
    <xf numFmtId="0" fontId="13" fillId="2" borderId="38" xfId="2" applyFont="1" applyFill="1" applyBorder="1" applyAlignment="1">
      <alignment horizontal="left" vertical="center" wrapText="1"/>
    </xf>
    <xf numFmtId="0" fontId="13" fillId="2" borderId="39" xfId="2" applyFont="1" applyFill="1" applyBorder="1" applyAlignment="1">
      <alignment horizontal="right" vertical="center"/>
    </xf>
    <xf numFmtId="0" fontId="13" fillId="2" borderId="40" xfId="2" applyFont="1" applyFill="1" applyBorder="1" applyAlignment="1">
      <alignment horizontal="right" vertical="center"/>
    </xf>
    <xf numFmtId="165" fontId="13" fillId="12" borderId="35" xfId="2" applyNumberFormat="1" applyFont="1" applyFill="1" applyBorder="1" applyAlignment="1">
      <alignment horizontal="center" vertical="center"/>
    </xf>
    <xf numFmtId="0" fontId="13" fillId="2" borderId="34" xfId="2" applyFont="1" applyFill="1" applyBorder="1" applyAlignment="1">
      <alignment horizontal="center"/>
    </xf>
    <xf numFmtId="0" fontId="3" fillId="2" borderId="45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12" borderId="33" xfId="2" applyFont="1" applyFill="1" applyBorder="1" applyAlignment="1">
      <alignment horizontal="center"/>
    </xf>
    <xf numFmtId="0" fontId="14" fillId="12" borderId="33" xfId="2" applyFont="1" applyFill="1" applyBorder="1" applyAlignment="1">
      <alignment horizontal="left"/>
    </xf>
    <xf numFmtId="0" fontId="4" fillId="2" borderId="3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</cellXfs>
  <cellStyles count="4">
    <cellStyle name="Normal_Sheet1" xfId="1"/>
    <cellStyle name="Normal_Sheet1_Sheet2" xfId="2"/>
    <cellStyle name="Обычный" xfId="0" builtinId="0"/>
    <cellStyle name="Обычный 2" xfId="3"/>
  </cellStyles>
  <dxfs count="90">
    <dxf>
      <fill>
        <patternFill>
          <bgColor rgb="FFFFD2B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D2B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D2B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D2B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rgb="FFFFD2B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tabSelected="1" workbookViewId="0">
      <selection activeCell="A2" sqref="A2"/>
    </sheetView>
  </sheetViews>
  <sheetFormatPr defaultRowHeight="15"/>
  <cols>
    <col min="1" max="1" width="3" bestFit="1" customWidth="1"/>
    <col min="2" max="2" width="21.85546875" bestFit="1" customWidth="1"/>
    <col min="3" max="3" width="12.5703125" bestFit="1" customWidth="1"/>
    <col min="4" max="4" width="8.85546875" bestFit="1" customWidth="1"/>
    <col min="5" max="5" width="6" bestFit="1" customWidth="1"/>
    <col min="6" max="6" width="6.140625" bestFit="1" customWidth="1"/>
    <col min="7" max="7" width="3.7109375" bestFit="1" customWidth="1"/>
    <col min="8" max="8" width="18.140625" bestFit="1" customWidth="1"/>
    <col min="9" max="9" width="6.5703125" bestFit="1" customWidth="1"/>
    <col min="10" max="11" width="6" bestFit="1" customWidth="1"/>
    <col min="12" max="12" width="2.140625" bestFit="1" customWidth="1"/>
    <col min="13" max="13" width="6" bestFit="1" customWidth="1"/>
    <col min="14" max="14" width="5" bestFit="1" customWidth="1"/>
    <col min="15" max="16" width="6" bestFit="1" customWidth="1"/>
    <col min="17" max="17" width="2.140625" bestFit="1" customWidth="1"/>
    <col min="18" max="19" width="6" bestFit="1" customWidth="1"/>
    <col min="20" max="20" width="4" bestFit="1" customWidth="1"/>
    <col min="21" max="21" width="6" bestFit="1" customWidth="1"/>
    <col min="22" max="22" width="4" bestFit="1" customWidth="1"/>
    <col min="23" max="23" width="2.140625" bestFit="1" customWidth="1"/>
    <col min="24" max="24" width="6" bestFit="1" customWidth="1"/>
    <col min="25" max="25" width="7.42578125" bestFit="1" customWidth="1"/>
    <col min="26" max="26" width="9" bestFit="1" customWidth="1"/>
    <col min="27" max="27" width="6" bestFit="1" customWidth="1"/>
    <col min="28" max="28" width="11" bestFit="1" customWidth="1"/>
    <col min="29" max="29" width="5.42578125" bestFit="1" customWidth="1"/>
    <col min="30" max="30" width="2.7109375" bestFit="1" customWidth="1"/>
    <col min="31" max="31" width="6" bestFit="1" customWidth="1"/>
  </cols>
  <sheetData>
    <row r="1" spans="1:31" ht="23.25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spans="1:31" ht="15.75" thickBot="1"/>
    <row r="3" spans="1:31" ht="15.75" thickTop="1">
      <c r="A3" s="61" t="s">
        <v>0</v>
      </c>
      <c r="B3" s="63" t="s">
        <v>1</v>
      </c>
      <c r="C3" s="87" t="s">
        <v>2</v>
      </c>
      <c r="D3" s="89" t="s">
        <v>3</v>
      </c>
      <c r="E3" s="91" t="s">
        <v>4</v>
      </c>
      <c r="F3" s="63" t="s">
        <v>5</v>
      </c>
      <c r="G3" s="55" t="s">
        <v>6</v>
      </c>
      <c r="H3" s="57" t="s">
        <v>7</v>
      </c>
      <c r="I3" s="59" t="s">
        <v>8</v>
      </c>
      <c r="J3" s="59"/>
      <c r="K3" s="59"/>
      <c r="L3" s="59"/>
      <c r="M3" s="59"/>
      <c r="N3" s="60" t="s">
        <v>9</v>
      </c>
      <c r="O3" s="60"/>
      <c r="P3" s="60"/>
      <c r="Q3" s="60"/>
      <c r="R3" s="60"/>
      <c r="S3" s="60"/>
      <c r="T3" s="59" t="s">
        <v>10</v>
      </c>
      <c r="U3" s="59"/>
      <c r="V3" s="59"/>
      <c r="W3" s="59"/>
      <c r="X3" s="59"/>
      <c r="Y3" s="48" t="s">
        <v>11</v>
      </c>
      <c r="Z3" s="82" t="s">
        <v>12</v>
      </c>
      <c r="AA3" s="48"/>
      <c r="AB3" s="48" t="s">
        <v>13</v>
      </c>
      <c r="AC3" s="50" t="s">
        <v>14</v>
      </c>
      <c r="AE3" s="36"/>
    </row>
    <row r="4" spans="1:31" ht="15.75" thickBot="1">
      <c r="A4" s="62"/>
      <c r="B4" s="64"/>
      <c r="C4" s="88"/>
      <c r="D4" s="90"/>
      <c r="E4" s="92"/>
      <c r="F4" s="93"/>
      <c r="G4" s="56"/>
      <c r="H4" s="58"/>
      <c r="I4" s="1">
        <v>1</v>
      </c>
      <c r="J4" s="2">
        <v>2</v>
      </c>
      <c r="K4" s="3">
        <v>3</v>
      </c>
      <c r="L4" s="4">
        <v>4</v>
      </c>
      <c r="M4" s="2" t="s">
        <v>15</v>
      </c>
      <c r="N4" s="29">
        <v>1</v>
      </c>
      <c r="O4" s="1">
        <v>2</v>
      </c>
      <c r="P4" s="1">
        <v>3</v>
      </c>
      <c r="Q4" s="1">
        <v>4</v>
      </c>
      <c r="R4" s="2" t="s">
        <v>15</v>
      </c>
      <c r="S4" s="29" t="s">
        <v>16</v>
      </c>
      <c r="T4" s="1">
        <v>1</v>
      </c>
      <c r="U4" s="2">
        <v>2</v>
      </c>
      <c r="V4" s="2">
        <v>3</v>
      </c>
      <c r="W4" s="2">
        <v>4</v>
      </c>
      <c r="X4" s="2" t="s">
        <v>17</v>
      </c>
      <c r="Y4" s="49"/>
      <c r="Z4" s="83"/>
      <c r="AA4" s="49"/>
      <c r="AB4" s="49"/>
      <c r="AC4" s="51"/>
      <c r="AD4" s="37"/>
    </row>
    <row r="5" spans="1:31" ht="24" thickBot="1">
      <c r="A5" s="52" t="s">
        <v>18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4"/>
    </row>
    <row r="6" spans="1:31">
      <c r="A6" s="45" t="s">
        <v>48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7"/>
      <c r="AD6" s="37"/>
    </row>
    <row r="7" spans="1:31" ht="15.75" thickBot="1">
      <c r="A7" s="6">
        <f ca="1">IF((B7&lt;&gt;""),SUM(OFFSET(A7,-1,0),1),"")</f>
        <v>1</v>
      </c>
      <c r="B7" s="7" t="s">
        <v>91</v>
      </c>
      <c r="C7" s="8" t="s">
        <v>60</v>
      </c>
      <c r="D7" s="9">
        <v>43</v>
      </c>
      <c r="E7" s="10">
        <v>56</v>
      </c>
      <c r="F7" s="8" t="s">
        <v>22</v>
      </c>
      <c r="G7" s="9">
        <v>2</v>
      </c>
      <c r="H7" s="11" t="s">
        <v>63</v>
      </c>
      <c r="I7" s="38">
        <v>50</v>
      </c>
      <c r="J7" s="38">
        <v>60</v>
      </c>
      <c r="K7" s="34">
        <v>70</v>
      </c>
      <c r="L7" s="13"/>
      <c r="M7" s="14">
        <v>60</v>
      </c>
      <c r="N7" s="39">
        <v>50</v>
      </c>
      <c r="O7" s="16">
        <v>52.5</v>
      </c>
      <c r="P7" s="17">
        <v>55</v>
      </c>
      <c r="Q7" s="8"/>
      <c r="R7" s="18">
        <v>55</v>
      </c>
      <c r="S7" s="19">
        <f>SUM(M7,R7)</f>
        <v>115</v>
      </c>
      <c r="T7" s="17">
        <v>112.5</v>
      </c>
      <c r="U7" s="23">
        <v>120</v>
      </c>
      <c r="V7" s="23">
        <v>120</v>
      </c>
      <c r="W7" s="8"/>
      <c r="X7" s="18">
        <v>112.5</v>
      </c>
      <c r="Y7" s="19">
        <f>SUM(S7,X7)</f>
        <v>227.5</v>
      </c>
      <c r="Z7" s="20">
        <v>1.0439000000000001</v>
      </c>
      <c r="AA7" s="20">
        <v>1.0309999999999999</v>
      </c>
      <c r="AB7" s="8">
        <v>244.84935475</v>
      </c>
      <c r="AC7" s="21">
        <v>1</v>
      </c>
      <c r="AE7" s="30"/>
    </row>
    <row r="8" spans="1:31">
      <c r="A8" s="45" t="s">
        <v>52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7"/>
      <c r="AD8" s="37"/>
    </row>
    <row r="9" spans="1:31" ht="15.75" thickBot="1">
      <c r="A9" s="6">
        <f ca="1">IF((B9&lt;&gt;""),SUM(OFFSET(A9,-1,0),1),"")</f>
        <v>1</v>
      </c>
      <c r="B9" s="7" t="s">
        <v>67</v>
      </c>
      <c r="C9" s="8" t="s">
        <v>54</v>
      </c>
      <c r="D9" s="9">
        <v>15</v>
      </c>
      <c r="E9" s="10">
        <v>57.3</v>
      </c>
      <c r="F9" s="8" t="s">
        <v>22</v>
      </c>
      <c r="G9" s="9">
        <v>4</v>
      </c>
      <c r="H9" s="11" t="s">
        <v>92</v>
      </c>
      <c r="I9" s="38">
        <v>70</v>
      </c>
      <c r="J9" s="38">
        <v>75</v>
      </c>
      <c r="K9" s="15">
        <v>77.5</v>
      </c>
      <c r="L9" s="13"/>
      <c r="M9" s="14">
        <v>77.5</v>
      </c>
      <c r="N9" s="39">
        <v>50</v>
      </c>
      <c r="O9" s="16">
        <v>55</v>
      </c>
      <c r="P9" s="23">
        <v>57.5</v>
      </c>
      <c r="Q9" s="8"/>
      <c r="R9" s="18">
        <v>55</v>
      </c>
      <c r="S9" s="19">
        <f>SUM(M9,R9)</f>
        <v>132.5</v>
      </c>
      <c r="T9" s="17">
        <v>100</v>
      </c>
      <c r="U9" s="23">
        <v>110</v>
      </c>
      <c r="V9" s="20">
        <v>0</v>
      </c>
      <c r="W9" s="8"/>
      <c r="X9" s="18">
        <v>100</v>
      </c>
      <c r="Y9" s="19">
        <f>SUM(S9,X9)</f>
        <v>232.5</v>
      </c>
      <c r="Z9" s="20">
        <v>0.87180000000000002</v>
      </c>
      <c r="AA9" s="20">
        <v>1</v>
      </c>
      <c r="AB9" s="8">
        <v>202.6935</v>
      </c>
      <c r="AC9" s="21">
        <v>1</v>
      </c>
      <c r="AE9" s="30"/>
    </row>
    <row r="10" spans="1:31">
      <c r="A10" s="45" t="s">
        <v>55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7"/>
      <c r="AD10" s="37"/>
    </row>
    <row r="11" spans="1:31" ht="15.75" thickBot="1">
      <c r="A11" s="6">
        <f ca="1">IF((B11&lt;&gt;""),SUM(OFFSET(A11,-1,0),1),"")</f>
        <v>1</v>
      </c>
      <c r="B11" s="7" t="s">
        <v>93</v>
      </c>
      <c r="C11" s="8" t="s">
        <v>26</v>
      </c>
      <c r="D11" s="9">
        <v>26</v>
      </c>
      <c r="E11" s="10">
        <v>63.2</v>
      </c>
      <c r="F11" s="8" t="s">
        <v>22</v>
      </c>
      <c r="G11" s="9">
        <v>3</v>
      </c>
      <c r="H11" s="11" t="s">
        <v>51</v>
      </c>
      <c r="I11" s="40">
        <v>100</v>
      </c>
      <c r="J11" s="38">
        <v>100</v>
      </c>
      <c r="K11" s="15">
        <v>105</v>
      </c>
      <c r="L11" s="13"/>
      <c r="M11" s="14">
        <v>105</v>
      </c>
      <c r="N11" s="39">
        <v>55</v>
      </c>
      <c r="O11" s="22">
        <v>57.5</v>
      </c>
      <c r="P11" s="17">
        <v>57.5</v>
      </c>
      <c r="Q11" s="8"/>
      <c r="R11" s="18">
        <v>57.5</v>
      </c>
      <c r="S11" s="19">
        <f>SUM(M11,R11)</f>
        <v>162.5</v>
      </c>
      <c r="T11" s="17">
        <v>100</v>
      </c>
      <c r="U11" s="17">
        <v>110</v>
      </c>
      <c r="V11" s="17">
        <v>115</v>
      </c>
      <c r="W11" s="8"/>
      <c r="X11" s="18">
        <v>115</v>
      </c>
      <c r="Y11" s="19">
        <f>SUM(S11,X11)</f>
        <v>277.5</v>
      </c>
      <c r="Z11" s="20">
        <v>0.94745000000000001</v>
      </c>
      <c r="AA11" s="20">
        <v>1</v>
      </c>
      <c r="AB11" s="8">
        <v>262.91737499999999</v>
      </c>
      <c r="AC11" s="21">
        <v>1</v>
      </c>
      <c r="AE11" s="30"/>
    </row>
    <row r="12" spans="1:31">
      <c r="A12" s="45" t="s">
        <v>19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7"/>
      <c r="AD12" s="37"/>
    </row>
    <row r="13" spans="1:31">
      <c r="A13" s="6">
        <f ca="1">IF((B13&lt;&gt;""),SUM(OFFSET(A13,-1,0),1),"")</f>
        <v>1</v>
      </c>
      <c r="B13" s="7" t="s">
        <v>94</v>
      </c>
      <c r="C13" s="8" t="s">
        <v>54</v>
      </c>
      <c r="D13" s="9">
        <v>13</v>
      </c>
      <c r="E13" s="10">
        <v>74.900000000000006</v>
      </c>
      <c r="F13" s="8" t="s">
        <v>22</v>
      </c>
      <c r="G13" s="9">
        <v>5</v>
      </c>
      <c r="H13" s="11" t="s">
        <v>92</v>
      </c>
      <c r="I13" s="38">
        <v>70</v>
      </c>
      <c r="J13" s="38">
        <v>75</v>
      </c>
      <c r="K13" s="15">
        <v>82.5</v>
      </c>
      <c r="L13" s="13"/>
      <c r="M13" s="14">
        <v>82.5</v>
      </c>
      <c r="N13" s="41">
        <v>40</v>
      </c>
      <c r="O13" s="16">
        <v>40</v>
      </c>
      <c r="P13" s="17">
        <v>42.5</v>
      </c>
      <c r="Q13" s="8"/>
      <c r="R13" s="18">
        <v>42.5</v>
      </c>
      <c r="S13" s="19">
        <f>SUM(M13,R13)</f>
        <v>125</v>
      </c>
      <c r="T13" s="17">
        <v>100</v>
      </c>
      <c r="U13" s="23">
        <v>102.5</v>
      </c>
      <c r="V13" s="20">
        <v>0</v>
      </c>
      <c r="W13" s="8"/>
      <c r="X13" s="18">
        <v>100</v>
      </c>
      <c r="Y13" s="19">
        <f>SUM(S13,X13)</f>
        <v>225</v>
      </c>
      <c r="Z13" s="20">
        <v>0.68920000000000003</v>
      </c>
      <c r="AA13" s="20">
        <v>1</v>
      </c>
      <c r="AB13" s="8">
        <v>155.07000000000002</v>
      </c>
      <c r="AC13" s="21">
        <v>1</v>
      </c>
      <c r="AE13" s="30"/>
    </row>
    <row r="14" spans="1:31">
      <c r="A14" s="6">
        <f ca="1">IF((B14&lt;&gt;""),SUM(OFFSET(A14,-1,0),1),"")</f>
        <v>2</v>
      </c>
      <c r="B14" s="7" t="s">
        <v>95</v>
      </c>
      <c r="C14" s="8" t="s">
        <v>57</v>
      </c>
      <c r="D14" s="9">
        <v>17</v>
      </c>
      <c r="E14" s="10">
        <v>70.599999999999994</v>
      </c>
      <c r="F14" s="8" t="s">
        <v>68</v>
      </c>
      <c r="G14" s="9">
        <v>4</v>
      </c>
      <c r="H14" s="11" t="s">
        <v>69</v>
      </c>
      <c r="I14" s="40">
        <v>120</v>
      </c>
      <c r="J14" s="38">
        <v>125</v>
      </c>
      <c r="K14" s="34">
        <v>130</v>
      </c>
      <c r="L14" s="13"/>
      <c r="M14" s="14">
        <v>125</v>
      </c>
      <c r="N14" s="39">
        <v>70</v>
      </c>
      <c r="O14" s="16">
        <v>75</v>
      </c>
      <c r="P14" s="23">
        <v>77.5</v>
      </c>
      <c r="Q14" s="8"/>
      <c r="R14" s="18">
        <v>75</v>
      </c>
      <c r="S14" s="19">
        <f>SUM(M14,R14)</f>
        <v>200</v>
      </c>
      <c r="T14" s="17">
        <v>140</v>
      </c>
      <c r="U14" s="17">
        <v>155</v>
      </c>
      <c r="V14" s="17">
        <v>165</v>
      </c>
      <c r="W14" s="8"/>
      <c r="X14" s="18">
        <v>165</v>
      </c>
      <c r="Y14" s="19">
        <f>SUM(S14,X14)</f>
        <v>365</v>
      </c>
      <c r="Z14" s="20">
        <v>0.72124999999999995</v>
      </c>
      <c r="AA14" s="20">
        <v>1</v>
      </c>
      <c r="AB14" s="8">
        <v>263.25624999999997</v>
      </c>
      <c r="AC14" s="21">
        <v>1</v>
      </c>
      <c r="AE14" s="30"/>
    </row>
    <row r="15" spans="1:31">
      <c r="A15" s="6">
        <f ca="1">IF((B15&lt;&gt;""),SUM(OFFSET(A15,-1,0),1),"")</f>
        <v>3</v>
      </c>
      <c r="B15" s="7" t="s">
        <v>82</v>
      </c>
      <c r="C15" s="8" t="s">
        <v>21</v>
      </c>
      <c r="D15" s="9">
        <v>20</v>
      </c>
      <c r="E15" s="10">
        <v>70.8</v>
      </c>
      <c r="F15" s="8" t="s">
        <v>22</v>
      </c>
      <c r="G15" s="9">
        <v>5</v>
      </c>
      <c r="H15" s="11" t="s">
        <v>23</v>
      </c>
      <c r="I15" s="38">
        <v>100</v>
      </c>
      <c r="J15" s="38">
        <v>115</v>
      </c>
      <c r="K15" s="15">
        <v>125</v>
      </c>
      <c r="L15" s="13"/>
      <c r="M15" s="14">
        <v>125</v>
      </c>
      <c r="N15" s="39">
        <v>92.5</v>
      </c>
      <c r="O15" s="16">
        <v>97.5</v>
      </c>
      <c r="P15" s="23">
        <v>100</v>
      </c>
      <c r="Q15" s="8"/>
      <c r="R15" s="18">
        <v>97.5</v>
      </c>
      <c r="S15" s="19">
        <f>SUM(M15,R15)</f>
        <v>222.5</v>
      </c>
      <c r="T15" s="17">
        <v>120</v>
      </c>
      <c r="U15" s="17">
        <v>135</v>
      </c>
      <c r="V15" s="23">
        <v>150</v>
      </c>
      <c r="W15" s="8"/>
      <c r="X15" s="18">
        <v>135</v>
      </c>
      <c r="Y15" s="19">
        <f>SUM(S15,X15)</f>
        <v>357.5</v>
      </c>
      <c r="Z15" s="20">
        <v>0.71970000000000001</v>
      </c>
      <c r="AA15" s="20">
        <v>1</v>
      </c>
      <c r="AB15" s="8">
        <v>257.29275000000001</v>
      </c>
      <c r="AC15" s="21">
        <v>2</v>
      </c>
      <c r="AE15" s="30"/>
    </row>
    <row r="16" spans="1:31" ht="15.75" thickBot="1">
      <c r="A16" s="6">
        <f ca="1">IF((B16&lt;&gt;""),SUM(OFFSET(A16,-1,0),1),"")</f>
        <v>4</v>
      </c>
      <c r="B16" s="7" t="s">
        <v>58</v>
      </c>
      <c r="C16" s="8" t="s">
        <v>21</v>
      </c>
      <c r="D16" s="9">
        <v>21</v>
      </c>
      <c r="E16" s="10">
        <v>73</v>
      </c>
      <c r="F16" s="8" t="s">
        <v>22</v>
      </c>
      <c r="G16" s="9">
        <v>5</v>
      </c>
      <c r="H16" s="11" t="s">
        <v>23</v>
      </c>
      <c r="I16" s="38">
        <v>105</v>
      </c>
      <c r="J16" s="38">
        <v>115</v>
      </c>
      <c r="K16" s="34">
        <v>127.5</v>
      </c>
      <c r="L16" s="13"/>
      <c r="M16" s="14">
        <v>115</v>
      </c>
      <c r="N16" s="39">
        <v>90</v>
      </c>
      <c r="O16" s="16">
        <v>97.5</v>
      </c>
      <c r="P16" s="17">
        <v>102.5</v>
      </c>
      <c r="Q16" s="8"/>
      <c r="R16" s="18">
        <v>102.5</v>
      </c>
      <c r="S16" s="19">
        <f>SUM(M16,R16)</f>
        <v>217.5</v>
      </c>
      <c r="T16" s="17">
        <v>135</v>
      </c>
      <c r="U16" s="17">
        <v>145</v>
      </c>
      <c r="V16" s="17">
        <v>155</v>
      </c>
      <c r="W16" s="8"/>
      <c r="X16" s="18">
        <v>155</v>
      </c>
      <c r="Y16" s="19">
        <f>SUM(S16,X16)</f>
        <v>372.5</v>
      </c>
      <c r="Z16" s="20">
        <v>0.70265</v>
      </c>
      <c r="AA16" s="20">
        <v>1</v>
      </c>
      <c r="AB16" s="8">
        <v>261.73712499999999</v>
      </c>
      <c r="AC16" s="21">
        <v>1</v>
      </c>
      <c r="AE16" s="30"/>
    </row>
    <row r="17" spans="1:31">
      <c r="A17" s="45" t="s">
        <v>61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7"/>
      <c r="AD17" s="37"/>
    </row>
    <row r="18" spans="1:31">
      <c r="A18" s="6">
        <f ca="1">IF((B18&lt;&gt;""),SUM(OFFSET(A18,-1,0),1),"")</f>
        <v>1</v>
      </c>
      <c r="B18" s="7" t="s">
        <v>96</v>
      </c>
      <c r="C18" s="8" t="s">
        <v>54</v>
      </c>
      <c r="D18" s="9">
        <v>10</v>
      </c>
      <c r="E18" s="10">
        <v>80.5</v>
      </c>
      <c r="F18" s="8" t="s">
        <v>22</v>
      </c>
      <c r="G18" s="9">
        <v>3</v>
      </c>
      <c r="H18" s="11" t="s">
        <v>92</v>
      </c>
      <c r="I18" s="38">
        <v>90</v>
      </c>
      <c r="J18" s="40">
        <v>95</v>
      </c>
      <c r="K18" s="12">
        <v>0</v>
      </c>
      <c r="L18" s="13"/>
      <c r="M18" s="14">
        <v>90</v>
      </c>
      <c r="N18" s="39">
        <v>35</v>
      </c>
      <c r="O18" s="16">
        <v>37.5</v>
      </c>
      <c r="P18" s="20">
        <v>0</v>
      </c>
      <c r="Q18" s="8"/>
      <c r="R18" s="18">
        <v>37.5</v>
      </c>
      <c r="S18" s="19">
        <f>SUM(M18,R18)</f>
        <v>127.5</v>
      </c>
      <c r="T18" s="17">
        <v>90</v>
      </c>
      <c r="U18" s="17">
        <v>97.5</v>
      </c>
      <c r="V18" s="17">
        <v>102.5</v>
      </c>
      <c r="W18" s="8"/>
      <c r="X18" s="18">
        <v>102.5</v>
      </c>
      <c r="Y18" s="19">
        <f>SUM(S18,X18)</f>
        <v>230</v>
      </c>
      <c r="Z18" s="20">
        <v>0.65505000000000002</v>
      </c>
      <c r="AA18" s="20">
        <v>1</v>
      </c>
      <c r="AB18" s="8">
        <v>150.66150000000002</v>
      </c>
      <c r="AC18" s="21">
        <v>1</v>
      </c>
      <c r="AE18" s="30"/>
    </row>
    <row r="19" spans="1:31" ht="15.75" thickBot="1">
      <c r="A19" s="6">
        <f ca="1">IF((B19&lt;&gt;""),SUM(OFFSET(A19,-1,0),1),"")</f>
        <v>2</v>
      </c>
      <c r="B19" s="7" t="s">
        <v>97</v>
      </c>
      <c r="C19" s="8" t="s">
        <v>64</v>
      </c>
      <c r="D19" s="9">
        <v>57</v>
      </c>
      <c r="E19" s="10">
        <v>80.5</v>
      </c>
      <c r="F19" s="8" t="s">
        <v>22</v>
      </c>
      <c r="G19" s="9">
        <v>4</v>
      </c>
      <c r="H19" s="11" t="s">
        <v>49</v>
      </c>
      <c r="I19" s="38">
        <v>125</v>
      </c>
      <c r="J19" s="38">
        <v>135</v>
      </c>
      <c r="K19" s="15">
        <v>140</v>
      </c>
      <c r="L19" s="13"/>
      <c r="M19" s="14">
        <v>140</v>
      </c>
      <c r="N19" s="39">
        <v>90</v>
      </c>
      <c r="O19" s="16">
        <v>95</v>
      </c>
      <c r="P19" s="17">
        <v>100</v>
      </c>
      <c r="Q19" s="8"/>
      <c r="R19" s="18">
        <v>100</v>
      </c>
      <c r="S19" s="19">
        <f>SUM(M19,R19)</f>
        <v>240</v>
      </c>
      <c r="T19" s="17">
        <v>150</v>
      </c>
      <c r="U19" s="17">
        <v>160</v>
      </c>
      <c r="V19" s="17">
        <v>172.5</v>
      </c>
      <c r="W19" s="8"/>
      <c r="X19" s="18">
        <v>172.5</v>
      </c>
      <c r="Y19" s="19">
        <f>SUM(S19,X19)</f>
        <v>412.5</v>
      </c>
      <c r="Z19" s="20">
        <v>0.65505000000000002</v>
      </c>
      <c r="AA19" s="20">
        <v>1.268</v>
      </c>
      <c r="AB19" s="8">
        <v>342.62390249999999</v>
      </c>
      <c r="AC19" s="21">
        <v>1</v>
      </c>
      <c r="AE19" s="30"/>
    </row>
    <row r="20" spans="1:31">
      <c r="A20" s="45" t="s">
        <v>62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7"/>
      <c r="AD20" s="37"/>
    </row>
    <row r="21" spans="1:31">
      <c r="A21" s="6">
        <f ca="1">IF((B21&lt;&gt;""),SUM(OFFSET(A21,-1,0),1),"")</f>
        <v>1</v>
      </c>
      <c r="B21" s="7" t="s">
        <v>98</v>
      </c>
      <c r="C21" s="8" t="s">
        <v>26</v>
      </c>
      <c r="D21" s="9">
        <v>25</v>
      </c>
      <c r="E21" s="10">
        <v>90</v>
      </c>
      <c r="F21" s="8" t="s">
        <v>68</v>
      </c>
      <c r="G21" s="9">
        <v>4</v>
      </c>
      <c r="H21" s="11" t="s">
        <v>69</v>
      </c>
      <c r="I21" s="38">
        <v>220</v>
      </c>
      <c r="J21" s="40">
        <v>240</v>
      </c>
      <c r="K21" s="12">
        <v>0</v>
      </c>
      <c r="L21" s="13"/>
      <c r="M21" s="14">
        <v>220</v>
      </c>
      <c r="N21" s="39">
        <v>150</v>
      </c>
      <c r="O21" s="16">
        <v>180</v>
      </c>
      <c r="P21" s="17">
        <v>190</v>
      </c>
      <c r="Q21" s="8"/>
      <c r="R21" s="18">
        <v>190</v>
      </c>
      <c r="S21" s="19">
        <f>SUM(M21,R21)</f>
        <v>410</v>
      </c>
      <c r="T21" s="17">
        <v>220</v>
      </c>
      <c r="U21" s="17">
        <v>240</v>
      </c>
      <c r="V21" s="23">
        <v>250</v>
      </c>
      <c r="W21" s="8"/>
      <c r="X21" s="18">
        <v>240</v>
      </c>
      <c r="Y21" s="19">
        <f>SUM(S21,X21)</f>
        <v>650</v>
      </c>
      <c r="Z21" s="20">
        <v>0.61185</v>
      </c>
      <c r="AA21" s="20">
        <v>1</v>
      </c>
      <c r="AB21" s="8">
        <v>397.70249999999999</v>
      </c>
      <c r="AC21" s="21">
        <v>1</v>
      </c>
      <c r="AE21" s="30"/>
    </row>
    <row r="22" spans="1:31" ht="15.75" thickBot="1">
      <c r="A22" s="6">
        <f ca="1">IF((B22&lt;&gt;""),SUM(OFFSET(A22,-1,0),1),"")</f>
        <v>2</v>
      </c>
      <c r="B22" s="7" t="s">
        <v>99</v>
      </c>
      <c r="C22" s="8" t="s">
        <v>60</v>
      </c>
      <c r="D22" s="9">
        <v>47</v>
      </c>
      <c r="E22" s="10">
        <v>89</v>
      </c>
      <c r="F22" s="8" t="s">
        <v>22</v>
      </c>
      <c r="G22" s="9">
        <v>5</v>
      </c>
      <c r="H22" s="11" t="s">
        <v>100</v>
      </c>
      <c r="I22" s="38">
        <v>150</v>
      </c>
      <c r="J22" s="40">
        <v>160</v>
      </c>
      <c r="K22" s="15">
        <v>160</v>
      </c>
      <c r="L22" s="13"/>
      <c r="M22" s="14">
        <v>160</v>
      </c>
      <c r="N22" s="39">
        <v>105</v>
      </c>
      <c r="O22" s="16">
        <v>110</v>
      </c>
      <c r="P22" s="17">
        <v>112.5</v>
      </c>
      <c r="Q22" s="8"/>
      <c r="R22" s="18">
        <v>112.5</v>
      </c>
      <c r="S22" s="19">
        <f>SUM(M22,R22)</f>
        <v>272.5</v>
      </c>
      <c r="T22" s="17">
        <v>180</v>
      </c>
      <c r="U22" s="23">
        <v>200</v>
      </c>
      <c r="V22" s="20">
        <v>0</v>
      </c>
      <c r="W22" s="8"/>
      <c r="X22" s="18">
        <v>180</v>
      </c>
      <c r="Y22" s="19">
        <f>SUM(S22,X22)</f>
        <v>452.5</v>
      </c>
      <c r="Z22" s="20">
        <v>0.61570000000000003</v>
      </c>
      <c r="AA22" s="20">
        <v>1.0820000000000001</v>
      </c>
      <c r="AB22" s="8">
        <v>301.44979850000004</v>
      </c>
      <c r="AC22" s="21">
        <v>1</v>
      </c>
      <c r="AE22" s="30"/>
    </row>
    <row r="23" spans="1:31">
      <c r="A23" s="45" t="s">
        <v>25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7"/>
      <c r="AD23" s="37"/>
    </row>
    <row r="24" spans="1:31">
      <c r="A24" s="6">
        <f ca="1">IF((B24&lt;&gt;""),SUM(OFFSET(A24,-1,0),1),"")</f>
        <v>1</v>
      </c>
      <c r="B24" s="7" t="s">
        <v>101</v>
      </c>
      <c r="C24" s="8" t="s">
        <v>54</v>
      </c>
      <c r="D24" s="9">
        <v>15</v>
      </c>
      <c r="E24" s="10">
        <v>96.5</v>
      </c>
      <c r="F24" s="8" t="s">
        <v>22</v>
      </c>
      <c r="G24" s="9">
        <v>6</v>
      </c>
      <c r="H24" s="11" t="s">
        <v>28</v>
      </c>
      <c r="I24" s="40">
        <v>75</v>
      </c>
      <c r="J24" s="38">
        <v>80</v>
      </c>
      <c r="K24" s="15">
        <v>90</v>
      </c>
      <c r="L24" s="13"/>
      <c r="M24" s="14">
        <v>90</v>
      </c>
      <c r="N24" s="41">
        <v>55</v>
      </c>
      <c r="O24" s="16">
        <v>55</v>
      </c>
      <c r="P24" s="23">
        <v>65</v>
      </c>
      <c r="Q24" s="8"/>
      <c r="R24" s="18">
        <v>55</v>
      </c>
      <c r="S24" s="19">
        <f>SUM(M24,R24)</f>
        <v>145</v>
      </c>
      <c r="T24" s="17">
        <v>130</v>
      </c>
      <c r="U24" s="23">
        <v>145</v>
      </c>
      <c r="V24" s="17">
        <v>145</v>
      </c>
      <c r="W24" s="8"/>
      <c r="X24" s="18">
        <v>145</v>
      </c>
      <c r="Y24" s="19">
        <f>SUM(S24,X24)</f>
        <v>290</v>
      </c>
      <c r="Z24" s="20">
        <v>0.59050000000000002</v>
      </c>
      <c r="AA24" s="20">
        <v>1</v>
      </c>
      <c r="AB24" s="8">
        <v>171.245</v>
      </c>
      <c r="AC24" s="21">
        <v>1</v>
      </c>
      <c r="AE24" s="30"/>
    </row>
    <row r="25" spans="1:31" ht="15.75" thickBot="1">
      <c r="A25" s="6">
        <f ca="1">IF((B25&lt;&gt;""),SUM(OFFSET(A25,-1,0),1),"")</f>
        <v>2</v>
      </c>
      <c r="B25" s="7" t="s">
        <v>72</v>
      </c>
      <c r="C25" s="8" t="s">
        <v>60</v>
      </c>
      <c r="D25" s="9">
        <v>43</v>
      </c>
      <c r="E25" s="10">
        <v>93.8</v>
      </c>
      <c r="F25" s="8" t="s">
        <v>68</v>
      </c>
      <c r="G25" s="9">
        <v>3</v>
      </c>
      <c r="H25" s="11" t="s">
        <v>69</v>
      </c>
      <c r="I25" s="38">
        <v>260</v>
      </c>
      <c r="J25" s="40">
        <v>275</v>
      </c>
      <c r="K25" s="34">
        <v>275</v>
      </c>
      <c r="L25" s="13"/>
      <c r="M25" s="14">
        <v>275</v>
      </c>
      <c r="N25" s="39">
        <v>145</v>
      </c>
      <c r="O25" s="16">
        <v>155</v>
      </c>
      <c r="P25" s="17">
        <v>165</v>
      </c>
      <c r="Q25" s="8"/>
      <c r="R25" s="18">
        <v>165</v>
      </c>
      <c r="S25" s="19">
        <f>SUM(M25,R25)</f>
        <v>440</v>
      </c>
      <c r="T25" s="17">
        <v>210</v>
      </c>
      <c r="U25" s="17">
        <v>230</v>
      </c>
      <c r="V25" s="17">
        <v>240</v>
      </c>
      <c r="W25" s="8"/>
      <c r="X25" s="18">
        <v>240</v>
      </c>
      <c r="Y25" s="19">
        <f>SUM(S25,X25)</f>
        <v>680</v>
      </c>
      <c r="Z25" s="20">
        <v>0.59870000000000001</v>
      </c>
      <c r="AA25" s="20">
        <v>1.0309999999999999</v>
      </c>
      <c r="AB25" s="8">
        <v>419.73659599999996</v>
      </c>
      <c r="AC25" s="21">
        <v>1</v>
      </c>
      <c r="AE25" s="30"/>
    </row>
    <row r="26" spans="1:31">
      <c r="A26" s="45" t="s">
        <v>65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7"/>
      <c r="AD26" s="37"/>
    </row>
    <row r="27" spans="1:31" ht="15.75" thickBot="1">
      <c r="A27" s="6">
        <f ca="1">IF((B27&lt;&gt;""),SUM(OFFSET(A27,-1,0),1),"")</f>
        <v>1</v>
      </c>
      <c r="B27" s="7" t="s">
        <v>70</v>
      </c>
      <c r="C27" s="8" t="s">
        <v>64</v>
      </c>
      <c r="D27" s="9">
        <v>51</v>
      </c>
      <c r="E27" s="10">
        <v>101.2</v>
      </c>
      <c r="F27" s="8" t="s">
        <v>22</v>
      </c>
      <c r="G27" s="9">
        <v>6</v>
      </c>
      <c r="H27" s="11" t="s">
        <v>23</v>
      </c>
      <c r="I27" s="38">
        <v>155</v>
      </c>
      <c r="J27" s="38">
        <v>165</v>
      </c>
      <c r="K27" s="15">
        <v>170</v>
      </c>
      <c r="L27" s="13"/>
      <c r="M27" s="14">
        <v>170</v>
      </c>
      <c r="N27" s="39">
        <v>150</v>
      </c>
      <c r="O27" s="16">
        <v>155</v>
      </c>
      <c r="P27" s="23">
        <v>157.5</v>
      </c>
      <c r="Q27" s="8"/>
      <c r="R27" s="18">
        <v>155</v>
      </c>
      <c r="S27" s="19">
        <f>SUM(M27,R27)</f>
        <v>325</v>
      </c>
      <c r="T27" s="17">
        <v>210</v>
      </c>
      <c r="U27" s="17">
        <v>220</v>
      </c>
      <c r="V27" s="23">
        <v>225</v>
      </c>
      <c r="W27" s="8"/>
      <c r="X27" s="18">
        <v>220</v>
      </c>
      <c r="Y27" s="19">
        <f>SUM(S27,X27)</f>
        <v>545</v>
      </c>
      <c r="Z27" s="20">
        <v>0.57850000000000001</v>
      </c>
      <c r="AA27" s="20">
        <v>1.147</v>
      </c>
      <c r="AB27" s="8">
        <v>361.62902750000006</v>
      </c>
      <c r="AC27" s="21">
        <v>1</v>
      </c>
      <c r="AE27" s="30"/>
    </row>
    <row r="28" spans="1:31">
      <c r="A28" s="45" t="s">
        <v>33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7"/>
      <c r="AD28" s="37"/>
    </row>
    <row r="29" spans="1:31" ht="15.75" thickBot="1">
      <c r="A29" s="6">
        <f ca="1">IF((B29&lt;&gt;""),SUM(OFFSET(A29,-1,0),1),"")</f>
        <v>1</v>
      </c>
      <c r="B29" s="7" t="s">
        <v>71</v>
      </c>
      <c r="C29" s="8" t="s">
        <v>57</v>
      </c>
      <c r="D29" s="9">
        <v>16</v>
      </c>
      <c r="E29" s="10">
        <v>114</v>
      </c>
      <c r="F29" s="8" t="s">
        <v>22</v>
      </c>
      <c r="G29" s="9">
        <v>5</v>
      </c>
      <c r="H29" s="11" t="s">
        <v>92</v>
      </c>
      <c r="I29" s="38">
        <v>197.5</v>
      </c>
      <c r="J29" s="40">
        <v>200</v>
      </c>
      <c r="K29" s="12">
        <v>0</v>
      </c>
      <c r="L29" s="13"/>
      <c r="M29" s="14">
        <v>197.5</v>
      </c>
      <c r="N29" s="39">
        <v>110</v>
      </c>
      <c r="O29" s="16">
        <v>120</v>
      </c>
      <c r="P29" s="23">
        <v>122.5</v>
      </c>
      <c r="Q29" s="8"/>
      <c r="R29" s="18">
        <v>120</v>
      </c>
      <c r="S29" s="19">
        <f>SUM(M29,R29)</f>
        <v>317.5</v>
      </c>
      <c r="T29" s="17">
        <v>240</v>
      </c>
      <c r="U29" s="23">
        <v>260</v>
      </c>
      <c r="V29" s="23">
        <v>260</v>
      </c>
      <c r="W29" s="8"/>
      <c r="X29" s="18">
        <v>240</v>
      </c>
      <c r="Y29" s="19">
        <f>SUM(S29,X29)</f>
        <v>557.5</v>
      </c>
      <c r="Z29" s="20">
        <v>0.55735000000000001</v>
      </c>
      <c r="AA29" s="20">
        <v>1</v>
      </c>
      <c r="AB29" s="8">
        <v>310.72262499999999</v>
      </c>
      <c r="AC29" s="21">
        <v>1</v>
      </c>
      <c r="AE29" s="30"/>
    </row>
    <row r="30" spans="1:31">
      <c r="A30" s="85" t="s">
        <v>34</v>
      </c>
      <c r="B30" s="85"/>
      <c r="C30" s="86" t="s">
        <v>35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E30" s="36"/>
    </row>
    <row r="31" spans="1:31">
      <c r="A31" s="81" t="s">
        <v>36</v>
      </c>
      <c r="B31" s="81"/>
      <c r="C31" s="24">
        <v>15</v>
      </c>
      <c r="D31" s="25"/>
      <c r="E31" s="26"/>
      <c r="F31" s="27"/>
      <c r="G31" s="27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E31" s="36"/>
    </row>
    <row r="32" spans="1:31">
      <c r="A32" s="68" t="s">
        <v>37</v>
      </c>
      <c r="B32" s="69"/>
      <c r="C32" s="69"/>
      <c r="D32" s="69"/>
      <c r="E32" s="69"/>
      <c r="F32" s="31"/>
      <c r="G32" s="31"/>
      <c r="H32" s="31"/>
    </row>
    <row r="33" spans="1:9">
      <c r="A33" s="70" t="s">
        <v>38</v>
      </c>
      <c r="B33" s="71"/>
      <c r="C33" s="71"/>
      <c r="D33" s="71"/>
      <c r="E33" s="71"/>
      <c r="F33" s="32"/>
      <c r="G33" s="32"/>
      <c r="H33" s="31"/>
    </row>
    <row r="34" spans="1:9">
      <c r="A34" s="72" t="s">
        <v>39</v>
      </c>
      <c r="B34" s="73"/>
      <c r="C34" s="73"/>
      <c r="D34" s="73"/>
      <c r="E34" s="73"/>
      <c r="F34" s="32"/>
      <c r="G34" s="33"/>
      <c r="H34" s="31"/>
    </row>
    <row r="35" spans="1:9">
      <c r="A35" s="74" t="s">
        <v>40</v>
      </c>
      <c r="B35" s="75"/>
      <c r="C35" s="75"/>
      <c r="D35" s="75"/>
      <c r="E35" s="75"/>
      <c r="F35" s="32"/>
      <c r="G35" s="32"/>
      <c r="H35" s="31"/>
    </row>
    <row r="36" spans="1:9">
      <c r="A36" s="76" t="s">
        <v>41</v>
      </c>
      <c r="B36" s="77"/>
      <c r="C36" s="77"/>
      <c r="D36" s="77"/>
      <c r="E36" s="77"/>
      <c r="F36" s="32"/>
      <c r="G36" s="32"/>
      <c r="H36" s="31"/>
    </row>
    <row r="37" spans="1:9">
      <c r="A37" s="78" t="s">
        <v>42</v>
      </c>
      <c r="B37" s="79"/>
      <c r="C37" s="79"/>
      <c r="D37" s="80" t="s">
        <v>43</v>
      </c>
      <c r="E37" s="67"/>
      <c r="F37" s="67"/>
      <c r="G37" s="67"/>
      <c r="H37" s="67"/>
    </row>
    <row r="38" spans="1:9">
      <c r="A38" s="65" t="s">
        <v>44</v>
      </c>
      <c r="B38" s="66"/>
      <c r="C38" s="66"/>
      <c r="D38" s="67" t="s">
        <v>45</v>
      </c>
      <c r="E38" s="67"/>
      <c r="F38" s="67"/>
      <c r="G38" s="67"/>
      <c r="H38" s="67"/>
    </row>
    <row r="41" spans="1:9" ht="15" customHeight="1">
      <c r="B41" t="s">
        <v>47</v>
      </c>
      <c r="H41" t="s">
        <v>75</v>
      </c>
    </row>
    <row r="42" spans="1:9" ht="15" customHeight="1">
      <c r="A42">
        <v>1</v>
      </c>
      <c r="B42" t="s">
        <v>63</v>
      </c>
      <c r="C42">
        <v>244.84935475</v>
      </c>
      <c r="G42" t="s">
        <v>76</v>
      </c>
      <c r="H42" t="s">
        <v>93</v>
      </c>
      <c r="I42" s="43">
        <v>262.91737499999999</v>
      </c>
    </row>
    <row r="43" spans="1:9" ht="15" customHeight="1">
      <c r="A43">
        <v>2</v>
      </c>
      <c r="B43" t="s">
        <v>92</v>
      </c>
      <c r="C43">
        <v>819.14762500000006</v>
      </c>
      <c r="G43" t="s">
        <v>77</v>
      </c>
      <c r="H43" t="s">
        <v>71</v>
      </c>
      <c r="I43" s="43">
        <v>310.72262499999999</v>
      </c>
    </row>
    <row r="44" spans="1:9" ht="15" customHeight="1">
      <c r="A44">
        <v>3</v>
      </c>
      <c r="B44" t="s">
        <v>51</v>
      </c>
      <c r="C44">
        <v>262.91737499999999</v>
      </c>
      <c r="G44" t="s">
        <v>78</v>
      </c>
      <c r="H44" t="s">
        <v>58</v>
      </c>
      <c r="I44" s="43">
        <v>261.73712499999999</v>
      </c>
    </row>
    <row r="45" spans="1:9" ht="15" customHeight="1">
      <c r="A45">
        <v>4</v>
      </c>
      <c r="B45" t="s">
        <v>69</v>
      </c>
      <c r="C45">
        <v>1080.695346</v>
      </c>
      <c r="G45" t="s">
        <v>79</v>
      </c>
      <c r="H45" t="s">
        <v>98</v>
      </c>
      <c r="I45" s="43">
        <v>397.70249999999999</v>
      </c>
    </row>
    <row r="46" spans="1:9">
      <c r="A46">
        <v>5</v>
      </c>
      <c r="B46" t="s">
        <v>23</v>
      </c>
      <c r="C46">
        <v>880.65890250000007</v>
      </c>
      <c r="G46" t="s">
        <v>80</v>
      </c>
      <c r="H46" t="s">
        <v>72</v>
      </c>
      <c r="I46" s="43">
        <v>419.73659599999996</v>
      </c>
    </row>
    <row r="47" spans="1:9">
      <c r="A47">
        <v>6</v>
      </c>
      <c r="B47" t="s">
        <v>49</v>
      </c>
      <c r="C47">
        <v>342.62390249999999</v>
      </c>
    </row>
    <row r="48" spans="1:9">
      <c r="A48">
        <v>7</v>
      </c>
      <c r="B48" t="s">
        <v>100</v>
      </c>
      <c r="C48">
        <v>301.44979850000004</v>
      </c>
    </row>
    <row r="49" spans="1:3">
      <c r="A49">
        <v>8</v>
      </c>
      <c r="B49" t="s">
        <v>28</v>
      </c>
      <c r="C49">
        <v>171.245</v>
      </c>
    </row>
  </sheetData>
  <sheetProtection password="D9B7" sheet="1" objects="1" scenarios="1"/>
  <mergeCells count="38">
    <mergeCell ref="A31:B31"/>
    <mergeCell ref="Z3:AA4"/>
    <mergeCell ref="A20:AC20"/>
    <mergeCell ref="A23:AC23"/>
    <mergeCell ref="A1:AC1"/>
    <mergeCell ref="A28:AC28"/>
    <mergeCell ref="A30:B30"/>
    <mergeCell ref="C30:AC30"/>
    <mergeCell ref="C3:C4"/>
    <mergeCell ref="D3:D4"/>
    <mergeCell ref="A10:AC10"/>
    <mergeCell ref="A12:AC12"/>
    <mergeCell ref="A17:AC17"/>
    <mergeCell ref="E3:E4"/>
    <mergeCell ref="F3:F4"/>
    <mergeCell ref="A38:C38"/>
    <mergeCell ref="D38:H38"/>
    <mergeCell ref="A32:E32"/>
    <mergeCell ref="A33:E33"/>
    <mergeCell ref="A34:E34"/>
    <mergeCell ref="A35:E35"/>
    <mergeCell ref="A36:E36"/>
    <mergeCell ref="A37:C37"/>
    <mergeCell ref="D37:H37"/>
    <mergeCell ref="A26:AC26"/>
    <mergeCell ref="AB3:AB4"/>
    <mergeCell ref="AC3:AC4"/>
    <mergeCell ref="A5:AC5"/>
    <mergeCell ref="A6:AC6"/>
    <mergeCell ref="A8:AC8"/>
    <mergeCell ref="G3:G4"/>
    <mergeCell ref="H3:H4"/>
    <mergeCell ref="I3:M3"/>
    <mergeCell ref="N3:S3"/>
    <mergeCell ref="T3:X3"/>
    <mergeCell ref="Y3:Y4"/>
    <mergeCell ref="A3:A4"/>
    <mergeCell ref="B3:B4"/>
  </mergeCells>
  <conditionalFormatting sqref="AC9 AC11 AC13:AC16 AC18:AC19 AC29 AC7 AC21:AC22 AC24:AC25 AC27">
    <cfRule type="expression" dxfId="89" priority="106">
      <formula>$AD7="M"</formula>
    </cfRule>
    <cfRule type="expression" dxfId="88" priority="107">
      <formula>$AD7="O"</formula>
    </cfRule>
    <cfRule type="expression" dxfId="87" priority="108">
      <formula>$AD7="J"</formula>
    </cfRule>
    <cfRule type="expression" dxfId="86" priority="109">
      <formula>$AD7="T"</formula>
    </cfRule>
    <cfRule type="expression" dxfId="85" priority="110">
      <formula>$AD7="W"</formula>
    </cfRule>
  </conditionalFormatting>
  <conditionalFormatting sqref="B7">
    <cfRule type="expression" dxfId="84" priority="15">
      <formula>$AC7="W"</formula>
    </cfRule>
  </conditionalFormatting>
  <conditionalFormatting sqref="B9">
    <cfRule type="expression" dxfId="83" priority="14">
      <formula>$AC9="W"</formula>
    </cfRule>
  </conditionalFormatting>
  <conditionalFormatting sqref="B11">
    <cfRule type="expression" dxfId="82" priority="13">
      <formula>$AC11="W"</formula>
    </cfRule>
  </conditionalFormatting>
  <conditionalFormatting sqref="B13">
    <cfRule type="expression" dxfId="81" priority="12">
      <formula>$AC13="W"</formula>
    </cfRule>
  </conditionalFormatting>
  <conditionalFormatting sqref="B14">
    <cfRule type="expression" dxfId="80" priority="11">
      <formula>$AC14="W"</formula>
    </cfRule>
  </conditionalFormatting>
  <conditionalFormatting sqref="B15">
    <cfRule type="expression" dxfId="79" priority="10">
      <formula>$AC15="W"</formula>
    </cfRule>
  </conditionalFormatting>
  <conditionalFormatting sqref="B16">
    <cfRule type="expression" dxfId="78" priority="9">
      <formula>$AC16="W"</formula>
    </cfRule>
  </conditionalFormatting>
  <conditionalFormatting sqref="B18">
    <cfRule type="expression" dxfId="77" priority="8">
      <formula>$AC18="W"</formula>
    </cfRule>
  </conditionalFormatting>
  <conditionalFormatting sqref="B19">
    <cfRule type="expression" dxfId="76" priority="7">
      <formula>$AC19="W"</formula>
    </cfRule>
  </conditionalFormatting>
  <conditionalFormatting sqref="B21">
    <cfRule type="expression" dxfId="75" priority="6">
      <formula>$AC21="W"</formula>
    </cfRule>
  </conditionalFormatting>
  <conditionalFormatting sqref="B22">
    <cfRule type="expression" dxfId="74" priority="5">
      <formula>$AC22="W"</formula>
    </cfRule>
  </conditionalFormatting>
  <conditionalFormatting sqref="B24">
    <cfRule type="expression" dxfId="73" priority="4">
      <formula>$AC24="W"</formula>
    </cfRule>
  </conditionalFormatting>
  <conditionalFormatting sqref="B25">
    <cfRule type="expression" dxfId="72" priority="3">
      <formula>$AC25="W"</formula>
    </cfRule>
  </conditionalFormatting>
  <conditionalFormatting sqref="B27">
    <cfRule type="expression" dxfId="71" priority="2">
      <formula>$AC27="W"</formula>
    </cfRule>
  </conditionalFormatting>
  <conditionalFormatting sqref="B29">
    <cfRule type="expression" dxfId="70" priority="1">
      <formula>$AC29="W"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>
      <selection activeCell="A31" sqref="A31:B31"/>
    </sheetView>
  </sheetViews>
  <sheetFormatPr defaultRowHeight="15"/>
  <cols>
    <col min="1" max="1" width="3" bestFit="1" customWidth="1"/>
    <col min="2" max="2" width="22.7109375" bestFit="1" customWidth="1"/>
    <col min="3" max="3" width="12.5703125" bestFit="1" customWidth="1"/>
    <col min="4" max="4" width="8.85546875" bestFit="1" customWidth="1"/>
    <col min="5" max="5" width="6" bestFit="1" customWidth="1"/>
    <col min="6" max="6" width="6.140625" bestFit="1" customWidth="1"/>
    <col min="7" max="7" width="3.7109375" bestFit="1" customWidth="1"/>
    <col min="8" max="8" width="19.85546875" bestFit="1" customWidth="1"/>
    <col min="9" max="9" width="6.5703125" bestFit="1" customWidth="1"/>
    <col min="10" max="11" width="6" bestFit="1" customWidth="1"/>
    <col min="12" max="12" width="2.140625" bestFit="1" customWidth="1"/>
    <col min="13" max="13" width="6" bestFit="1" customWidth="1"/>
    <col min="14" max="14" width="7.42578125" bestFit="1" customWidth="1"/>
    <col min="15" max="15" width="9" bestFit="1" customWidth="1"/>
    <col min="16" max="16" width="6" bestFit="1" customWidth="1"/>
    <col min="17" max="17" width="12" bestFit="1" customWidth="1"/>
    <col min="18" max="18" width="5.42578125" bestFit="1" customWidth="1"/>
  </cols>
  <sheetData>
    <row r="1" spans="1:18" ht="23.25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15.75" thickBot="1"/>
    <row r="3" spans="1:18" ht="15.75" thickTop="1">
      <c r="A3" s="61" t="s">
        <v>0</v>
      </c>
      <c r="B3" s="63" t="s">
        <v>1</v>
      </c>
      <c r="C3" s="87" t="s">
        <v>2</v>
      </c>
      <c r="D3" s="89" t="s">
        <v>3</v>
      </c>
      <c r="E3" s="91" t="s">
        <v>4</v>
      </c>
      <c r="F3" s="63" t="s">
        <v>5</v>
      </c>
      <c r="G3" s="55" t="s">
        <v>6</v>
      </c>
      <c r="H3" s="57" t="s">
        <v>7</v>
      </c>
      <c r="I3" s="94" t="s">
        <v>9</v>
      </c>
      <c r="J3" s="95"/>
      <c r="K3" s="95"/>
      <c r="L3" s="95"/>
      <c r="M3" s="95"/>
      <c r="N3" s="55" t="s">
        <v>11</v>
      </c>
      <c r="O3" s="82" t="s">
        <v>12</v>
      </c>
      <c r="P3" s="48"/>
      <c r="Q3" s="48" t="s">
        <v>13</v>
      </c>
      <c r="R3" s="50" t="s">
        <v>14</v>
      </c>
    </row>
    <row r="4" spans="1:18" ht="15.75" thickBot="1">
      <c r="A4" s="62"/>
      <c r="B4" s="64"/>
      <c r="C4" s="88"/>
      <c r="D4" s="90"/>
      <c r="E4" s="92"/>
      <c r="F4" s="93"/>
      <c r="G4" s="56"/>
      <c r="H4" s="58"/>
      <c r="I4" s="5">
        <v>1</v>
      </c>
      <c r="J4" s="1">
        <v>2</v>
      </c>
      <c r="K4" s="1">
        <v>3</v>
      </c>
      <c r="L4" s="1">
        <v>4</v>
      </c>
      <c r="M4" s="2" t="s">
        <v>15</v>
      </c>
      <c r="N4" s="56"/>
      <c r="O4" s="83"/>
      <c r="P4" s="49"/>
      <c r="Q4" s="49"/>
      <c r="R4" s="51"/>
    </row>
    <row r="5" spans="1:18" ht="24" thickBot="1">
      <c r="A5" s="52" t="s">
        <v>18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</row>
    <row r="6" spans="1:18">
      <c r="A6" s="46" t="s">
        <v>48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</row>
    <row r="7" spans="1:18" ht="15.75" thickBot="1">
      <c r="A7" s="6">
        <f ca="1">IF((B7&lt;&gt;""),SUM(OFFSET(A7,-1,0),1),"")</f>
        <v>1</v>
      </c>
      <c r="B7" s="7" t="s">
        <v>50</v>
      </c>
      <c r="C7" s="8" t="s">
        <v>26</v>
      </c>
      <c r="D7" s="9">
        <v>32</v>
      </c>
      <c r="E7" s="10">
        <v>55.6</v>
      </c>
      <c r="F7" s="8" t="s">
        <v>22</v>
      </c>
      <c r="G7" s="9">
        <v>4</v>
      </c>
      <c r="H7" s="11" t="s">
        <v>51</v>
      </c>
      <c r="I7" s="15">
        <v>45</v>
      </c>
      <c r="J7" s="16">
        <v>47.5</v>
      </c>
      <c r="K7" s="23">
        <v>50</v>
      </c>
      <c r="L7" s="8"/>
      <c r="M7" s="18">
        <v>47.5</v>
      </c>
      <c r="N7" s="19">
        <v>47.5</v>
      </c>
      <c r="O7" s="20">
        <v>1.05</v>
      </c>
      <c r="P7" s="20">
        <v>1</v>
      </c>
      <c r="Q7" s="8">
        <v>49.875</v>
      </c>
      <c r="R7" s="21">
        <v>1</v>
      </c>
    </row>
    <row r="8" spans="1:18">
      <c r="A8" s="46" t="s">
        <v>55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pans="1:18">
      <c r="A9" s="6">
        <f ca="1">IF((B9&lt;&gt;""),SUM(OFFSET(A9,-1,0),1),"")</f>
        <v>1</v>
      </c>
      <c r="B9" s="7" t="s">
        <v>53</v>
      </c>
      <c r="C9" s="8" t="s">
        <v>54</v>
      </c>
      <c r="D9" s="9">
        <v>14</v>
      </c>
      <c r="E9" s="10">
        <v>61.1</v>
      </c>
      <c r="F9" s="8" t="s">
        <v>22</v>
      </c>
      <c r="G9" s="9">
        <v>5</v>
      </c>
      <c r="H9" s="11" t="s">
        <v>23</v>
      </c>
      <c r="I9" s="15">
        <v>60</v>
      </c>
      <c r="J9" s="16">
        <v>65</v>
      </c>
      <c r="K9" s="17">
        <v>67.5</v>
      </c>
      <c r="L9" s="8"/>
      <c r="M9" s="18">
        <v>67.5</v>
      </c>
      <c r="N9" s="19">
        <v>67.5</v>
      </c>
      <c r="O9" s="20">
        <v>0.81845000000000001</v>
      </c>
      <c r="P9" s="20">
        <v>1</v>
      </c>
      <c r="Q9" s="8">
        <v>55.245375000000003</v>
      </c>
      <c r="R9" s="21">
        <v>1</v>
      </c>
    </row>
    <row r="10" spans="1:18">
      <c r="A10" s="6">
        <f t="shared" ref="A10:A11" ca="1" si="0">IF((B10&lt;&gt;""),SUM(OFFSET(A10,-1,0),1),"")</f>
        <v>2</v>
      </c>
      <c r="B10" s="7" t="s">
        <v>83</v>
      </c>
      <c r="C10" s="8" t="s">
        <v>54</v>
      </c>
      <c r="D10" s="9">
        <v>14</v>
      </c>
      <c r="E10" s="10">
        <v>64.3</v>
      </c>
      <c r="F10" s="8" t="s">
        <v>22</v>
      </c>
      <c r="G10" s="9">
        <v>5</v>
      </c>
      <c r="H10" s="11" t="s">
        <v>23</v>
      </c>
      <c r="I10" s="15">
        <v>60</v>
      </c>
      <c r="J10" s="16">
        <v>65</v>
      </c>
      <c r="K10" s="23">
        <v>70</v>
      </c>
      <c r="L10" s="8"/>
      <c r="M10" s="18">
        <v>65</v>
      </c>
      <c r="N10" s="19">
        <v>65</v>
      </c>
      <c r="O10" s="20">
        <v>0.78080000000000005</v>
      </c>
      <c r="P10" s="20">
        <v>1</v>
      </c>
      <c r="Q10" s="8">
        <v>50.752000000000002</v>
      </c>
      <c r="R10" s="21">
        <v>2</v>
      </c>
    </row>
    <row r="11" spans="1:18" ht="15.75" thickBot="1">
      <c r="A11" s="6">
        <f t="shared" ca="1" si="0"/>
        <v>3</v>
      </c>
      <c r="B11" s="7" t="s">
        <v>56</v>
      </c>
      <c r="C11" s="8" t="s">
        <v>57</v>
      </c>
      <c r="D11" s="9">
        <v>18</v>
      </c>
      <c r="E11" s="10">
        <v>64.900000000000006</v>
      </c>
      <c r="F11" s="8" t="s">
        <v>22</v>
      </c>
      <c r="G11" s="9">
        <v>5</v>
      </c>
      <c r="H11" s="11" t="s">
        <v>23</v>
      </c>
      <c r="I11" s="34">
        <v>95</v>
      </c>
      <c r="J11" s="16">
        <v>95</v>
      </c>
      <c r="K11" s="17">
        <v>102.5</v>
      </c>
      <c r="L11" s="8"/>
      <c r="M11" s="18">
        <v>102.5</v>
      </c>
      <c r="N11" s="19">
        <v>102.5</v>
      </c>
      <c r="O11" s="20">
        <v>0.77429999999999999</v>
      </c>
      <c r="P11" s="20">
        <v>1</v>
      </c>
      <c r="Q11" s="8">
        <v>79.365750000000006</v>
      </c>
      <c r="R11" s="21">
        <v>1</v>
      </c>
    </row>
    <row r="12" spans="1:18">
      <c r="A12" s="46" t="s">
        <v>19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pans="1:18">
      <c r="A13" s="6">
        <f t="shared" ref="A13:A19" ca="1" si="1">IF((B13&lt;&gt;""),SUM(OFFSET(A13,-1,0),1),"")</f>
        <v>1</v>
      </c>
      <c r="B13" s="7" t="s">
        <v>84</v>
      </c>
      <c r="C13" s="8" t="s">
        <v>54</v>
      </c>
      <c r="D13" s="9">
        <v>15</v>
      </c>
      <c r="E13" s="10">
        <v>71.3</v>
      </c>
      <c r="F13" s="8" t="s">
        <v>22</v>
      </c>
      <c r="G13" s="9">
        <v>4</v>
      </c>
      <c r="H13" s="11" t="s">
        <v>23</v>
      </c>
      <c r="I13" s="15">
        <v>62.5</v>
      </c>
      <c r="J13" s="16">
        <v>67.5</v>
      </c>
      <c r="K13" s="23">
        <v>70</v>
      </c>
      <c r="L13" s="8"/>
      <c r="M13" s="18">
        <v>67.5</v>
      </c>
      <c r="N13" s="19">
        <v>67.5</v>
      </c>
      <c r="O13" s="20">
        <v>0.71565000000000001</v>
      </c>
      <c r="P13" s="20">
        <v>1</v>
      </c>
      <c r="Q13" s="8">
        <v>48.306375000000003</v>
      </c>
      <c r="R13" s="21">
        <v>1</v>
      </c>
    </row>
    <row r="14" spans="1:18">
      <c r="A14" s="6">
        <f t="shared" ca="1" si="1"/>
        <v>2</v>
      </c>
      <c r="B14" s="7" t="s">
        <v>85</v>
      </c>
      <c r="C14" s="8" t="s">
        <v>57</v>
      </c>
      <c r="D14" s="9">
        <v>18</v>
      </c>
      <c r="E14" s="10">
        <v>71.2</v>
      </c>
      <c r="F14" s="8" t="s">
        <v>22</v>
      </c>
      <c r="G14" s="9">
        <v>5</v>
      </c>
      <c r="H14" s="11" t="s">
        <v>23</v>
      </c>
      <c r="I14" s="15">
        <v>62.5</v>
      </c>
      <c r="J14" s="16">
        <v>67.5</v>
      </c>
      <c r="K14" s="17">
        <v>70</v>
      </c>
      <c r="L14" s="8"/>
      <c r="M14" s="18">
        <v>70</v>
      </c>
      <c r="N14" s="19">
        <v>70</v>
      </c>
      <c r="O14" s="20">
        <v>0.71645000000000003</v>
      </c>
      <c r="P14" s="20">
        <v>1</v>
      </c>
      <c r="Q14" s="8">
        <v>50.151499999999999</v>
      </c>
      <c r="R14" s="21">
        <v>2</v>
      </c>
    </row>
    <row r="15" spans="1:18">
      <c r="A15" s="6">
        <f t="shared" ca="1" si="1"/>
        <v>3</v>
      </c>
      <c r="B15" s="7" t="s">
        <v>86</v>
      </c>
      <c r="C15" s="8" t="s">
        <v>57</v>
      </c>
      <c r="D15" s="9">
        <v>18</v>
      </c>
      <c r="E15" s="10">
        <v>72.900000000000006</v>
      </c>
      <c r="F15" s="8" t="s">
        <v>22</v>
      </c>
      <c r="G15" s="9">
        <v>5</v>
      </c>
      <c r="H15" s="11" t="s">
        <v>23</v>
      </c>
      <c r="I15" s="15">
        <v>100</v>
      </c>
      <c r="J15" s="16">
        <v>105</v>
      </c>
      <c r="K15" s="17">
        <v>110</v>
      </c>
      <c r="L15" s="8"/>
      <c r="M15" s="18">
        <v>110</v>
      </c>
      <c r="N15" s="19">
        <v>110</v>
      </c>
      <c r="O15" s="20">
        <v>0.70340000000000003</v>
      </c>
      <c r="P15" s="20">
        <v>1</v>
      </c>
      <c r="Q15" s="8">
        <v>77.374000000000009</v>
      </c>
      <c r="R15" s="21">
        <v>1</v>
      </c>
    </row>
    <row r="16" spans="1:18">
      <c r="A16" s="6">
        <f t="shared" ca="1" si="1"/>
        <v>4</v>
      </c>
      <c r="B16" s="7" t="s">
        <v>20</v>
      </c>
      <c r="C16" s="8" t="s">
        <v>21</v>
      </c>
      <c r="D16" s="9">
        <v>20</v>
      </c>
      <c r="E16" s="10">
        <v>73.2</v>
      </c>
      <c r="F16" s="8" t="s">
        <v>22</v>
      </c>
      <c r="G16" s="9">
        <v>5</v>
      </c>
      <c r="H16" s="11" t="s">
        <v>23</v>
      </c>
      <c r="I16" s="15">
        <v>110</v>
      </c>
      <c r="J16" s="16">
        <v>117.5</v>
      </c>
      <c r="K16" s="17">
        <v>120</v>
      </c>
      <c r="L16" s="8"/>
      <c r="M16" s="18">
        <v>120</v>
      </c>
      <c r="N16" s="19">
        <v>120</v>
      </c>
      <c r="O16" s="20">
        <v>0.70115000000000005</v>
      </c>
      <c r="P16" s="20">
        <v>1</v>
      </c>
      <c r="Q16" s="8">
        <v>84.138000000000005</v>
      </c>
      <c r="R16" s="21">
        <v>2</v>
      </c>
    </row>
    <row r="17" spans="1:18">
      <c r="A17" s="6">
        <f t="shared" ca="1" si="1"/>
        <v>5</v>
      </c>
      <c r="B17" s="7" t="s">
        <v>58</v>
      </c>
      <c r="C17" s="8" t="s">
        <v>21</v>
      </c>
      <c r="D17" s="9">
        <v>21</v>
      </c>
      <c r="E17" s="10">
        <v>73</v>
      </c>
      <c r="F17" s="8" t="s">
        <v>22</v>
      </c>
      <c r="G17" s="9"/>
      <c r="H17" s="11" t="s">
        <v>23</v>
      </c>
      <c r="I17" s="42">
        <v>0</v>
      </c>
      <c r="J17" s="9">
        <v>0</v>
      </c>
      <c r="K17" s="20">
        <v>0</v>
      </c>
      <c r="L17" s="8"/>
      <c r="M17" s="18">
        <v>0</v>
      </c>
      <c r="N17" s="19">
        <v>0</v>
      </c>
      <c r="O17" s="20">
        <v>0.70265</v>
      </c>
      <c r="P17" s="20">
        <v>1</v>
      </c>
      <c r="Q17" s="8">
        <v>0</v>
      </c>
      <c r="R17" s="21">
        <v>0</v>
      </c>
    </row>
    <row r="18" spans="1:18">
      <c r="A18" s="6">
        <f t="shared" ca="1" si="1"/>
        <v>6</v>
      </c>
      <c r="B18" s="7" t="s">
        <v>59</v>
      </c>
      <c r="C18" s="8" t="s">
        <v>21</v>
      </c>
      <c r="D18" s="9">
        <v>23</v>
      </c>
      <c r="E18" s="10">
        <v>70.2</v>
      </c>
      <c r="F18" s="8" t="s">
        <v>22</v>
      </c>
      <c r="G18" s="9">
        <v>4</v>
      </c>
      <c r="H18" s="11" t="s">
        <v>23</v>
      </c>
      <c r="I18" s="15">
        <v>110</v>
      </c>
      <c r="J18" s="16">
        <v>117.5</v>
      </c>
      <c r="K18" s="17">
        <v>120</v>
      </c>
      <c r="L18" s="8"/>
      <c r="M18" s="18">
        <v>120</v>
      </c>
      <c r="N18" s="19">
        <v>120</v>
      </c>
      <c r="O18" s="20">
        <v>0.72460000000000002</v>
      </c>
      <c r="P18" s="20">
        <v>1</v>
      </c>
      <c r="Q18" s="8">
        <v>86.951999999999998</v>
      </c>
      <c r="R18" s="21">
        <v>1</v>
      </c>
    </row>
    <row r="19" spans="1:18" ht="15.75" thickBot="1">
      <c r="A19" s="6">
        <f t="shared" ca="1" si="1"/>
        <v>7</v>
      </c>
      <c r="B19" s="7" t="s">
        <v>74</v>
      </c>
      <c r="C19" s="8" t="s">
        <v>60</v>
      </c>
      <c r="D19" s="9">
        <v>48</v>
      </c>
      <c r="E19" s="10">
        <v>74.099999999999994</v>
      </c>
      <c r="F19" s="8" t="s">
        <v>22</v>
      </c>
      <c r="G19" s="9">
        <v>4</v>
      </c>
      <c r="H19" s="11" t="s">
        <v>24</v>
      </c>
      <c r="I19" s="34">
        <v>130</v>
      </c>
      <c r="J19" s="16">
        <v>130</v>
      </c>
      <c r="K19" s="17">
        <v>140</v>
      </c>
      <c r="L19" s="8"/>
      <c r="M19" s="18">
        <v>140</v>
      </c>
      <c r="N19" s="19">
        <v>140</v>
      </c>
      <c r="O19" s="20">
        <v>0.69469999999999998</v>
      </c>
      <c r="P19" s="20">
        <v>1.097</v>
      </c>
      <c r="Q19" s="8">
        <v>106.692026</v>
      </c>
      <c r="R19" s="21">
        <v>1</v>
      </c>
    </row>
    <row r="20" spans="1:18">
      <c r="A20" s="46" t="s">
        <v>61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pans="1:18" ht="15.75" thickBot="1">
      <c r="A21" s="6">
        <f ca="1">IF((B21&lt;&gt;""),SUM(OFFSET(A21,-1,0),1),"")</f>
        <v>1</v>
      </c>
      <c r="B21" s="44" t="s">
        <v>87</v>
      </c>
      <c r="C21" s="8" t="s">
        <v>57</v>
      </c>
      <c r="D21" s="9">
        <v>18</v>
      </c>
      <c r="E21" s="10">
        <v>80.8</v>
      </c>
      <c r="F21" s="8" t="s">
        <v>22</v>
      </c>
      <c r="G21" s="9">
        <v>5</v>
      </c>
      <c r="H21" s="11" t="s">
        <v>23</v>
      </c>
      <c r="I21" s="15">
        <v>77.5</v>
      </c>
      <c r="J21" s="16">
        <v>82.5</v>
      </c>
      <c r="K21" s="17">
        <v>85</v>
      </c>
      <c r="L21" s="8"/>
      <c r="M21" s="18">
        <v>85</v>
      </c>
      <c r="N21" s="19">
        <v>85</v>
      </c>
      <c r="O21" s="20">
        <v>0.65344999999999998</v>
      </c>
      <c r="P21" s="20">
        <v>1</v>
      </c>
      <c r="Q21" s="8">
        <v>55.54325</v>
      </c>
      <c r="R21" s="21">
        <v>1</v>
      </c>
    </row>
    <row r="22" spans="1:18">
      <c r="A22" s="46" t="s">
        <v>62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7"/>
    </row>
    <row r="23" spans="1:18">
      <c r="A23" s="6">
        <f ca="1">IF((B23&lt;&gt;""),SUM(OFFSET(A23,-1,0),1),"")</f>
        <v>1</v>
      </c>
      <c r="B23" s="44" t="s">
        <v>29</v>
      </c>
      <c r="C23" s="8" t="s">
        <v>60</v>
      </c>
      <c r="D23" s="9">
        <v>43</v>
      </c>
      <c r="E23" s="10">
        <v>88.5</v>
      </c>
      <c r="F23" s="8" t="s">
        <v>22</v>
      </c>
      <c r="G23" s="9">
        <v>4</v>
      </c>
      <c r="H23" s="11" t="s">
        <v>28</v>
      </c>
      <c r="I23" s="34">
        <v>190</v>
      </c>
      <c r="J23" s="16">
        <v>190</v>
      </c>
      <c r="K23" s="23">
        <v>200</v>
      </c>
      <c r="L23" s="8"/>
      <c r="M23" s="18">
        <v>190</v>
      </c>
      <c r="N23" s="19">
        <v>190</v>
      </c>
      <c r="O23" s="20">
        <v>0.61770000000000003</v>
      </c>
      <c r="P23" s="20">
        <v>1.0309999999999999</v>
      </c>
      <c r="Q23" s="8">
        <v>121.00125299999999</v>
      </c>
      <c r="R23" s="21">
        <v>1</v>
      </c>
    </row>
    <row r="24" spans="1:18">
      <c r="A24" s="6">
        <f ca="1">IF((B24&lt;&gt;""),SUM(OFFSET(A24,-1,0),1),"")</f>
        <v>2</v>
      </c>
      <c r="B24" s="7" t="s">
        <v>88</v>
      </c>
      <c r="C24" s="8" t="s">
        <v>26</v>
      </c>
      <c r="D24" s="9">
        <v>25</v>
      </c>
      <c r="E24" s="10">
        <v>89.2</v>
      </c>
      <c r="F24" s="8" t="s">
        <v>22</v>
      </c>
      <c r="G24" s="9">
        <v>5</v>
      </c>
      <c r="H24" s="11" t="s">
        <v>89</v>
      </c>
      <c r="I24" s="15">
        <v>180</v>
      </c>
      <c r="J24" s="16">
        <v>190</v>
      </c>
      <c r="K24" s="23">
        <v>195</v>
      </c>
      <c r="L24" s="8"/>
      <c r="M24" s="18">
        <v>190</v>
      </c>
      <c r="N24" s="19">
        <f>SUM(G24)</f>
        <v>5</v>
      </c>
      <c r="O24" s="20">
        <v>0.6149</v>
      </c>
      <c r="P24" s="20">
        <v>1</v>
      </c>
      <c r="Q24" s="8">
        <v>116.831</v>
      </c>
      <c r="R24" s="21">
        <v>1</v>
      </c>
    </row>
    <row r="25" spans="1:18" ht="15.75" thickBot="1">
      <c r="A25" s="6">
        <f ca="1">IF((B25&lt;&gt;""),SUM(OFFSET(A25,-1,0),1),"")</f>
        <v>3</v>
      </c>
      <c r="B25" s="7" t="s">
        <v>31</v>
      </c>
      <c r="C25" s="8" t="s">
        <v>60</v>
      </c>
      <c r="D25" s="9">
        <v>48</v>
      </c>
      <c r="E25" s="10">
        <v>87.4</v>
      </c>
      <c r="F25" s="8" t="s">
        <v>22</v>
      </c>
      <c r="G25" s="9">
        <v>5</v>
      </c>
      <c r="H25" s="11" t="s">
        <v>23</v>
      </c>
      <c r="I25" s="15">
        <v>112.5</v>
      </c>
      <c r="J25" s="16">
        <v>122.5</v>
      </c>
      <c r="K25" s="17">
        <v>132.5</v>
      </c>
      <c r="L25" s="8"/>
      <c r="M25" s="18">
        <v>132.5</v>
      </c>
      <c r="N25" s="19">
        <f>SUM(G25)</f>
        <v>5</v>
      </c>
      <c r="O25" s="20">
        <v>0.62214999999999998</v>
      </c>
      <c r="P25" s="20">
        <v>1.097</v>
      </c>
      <c r="Q25" s="8">
        <v>90.431057874999993</v>
      </c>
      <c r="R25" s="21">
        <v>2</v>
      </c>
    </row>
    <row r="26" spans="1:18">
      <c r="A26" s="46" t="s">
        <v>25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pans="1:18" ht="15.75" thickBot="1">
      <c r="A27" s="6">
        <f ca="1">IF((B27&lt;&gt;""),SUM(OFFSET(A27,-1,0),1),"")</f>
        <v>1</v>
      </c>
      <c r="B27" s="7" t="s">
        <v>30</v>
      </c>
      <c r="C27" s="8" t="s">
        <v>60</v>
      </c>
      <c r="D27" s="9">
        <v>42</v>
      </c>
      <c r="E27" s="10">
        <v>95.6</v>
      </c>
      <c r="F27" s="8" t="s">
        <v>22</v>
      </c>
      <c r="G27" s="9">
        <v>6</v>
      </c>
      <c r="H27" s="11" t="s">
        <v>28</v>
      </c>
      <c r="I27" s="15">
        <v>205</v>
      </c>
      <c r="J27" s="22">
        <v>210</v>
      </c>
      <c r="K27" s="23">
        <v>210</v>
      </c>
      <c r="L27" s="8"/>
      <c r="M27" s="18">
        <v>205</v>
      </c>
      <c r="N27" s="19">
        <v>205</v>
      </c>
      <c r="O27" s="20">
        <v>0.59314999999999996</v>
      </c>
      <c r="P27" s="20">
        <v>1.02</v>
      </c>
      <c r="Q27" s="8">
        <v>124.027665</v>
      </c>
      <c r="R27" s="21">
        <v>1</v>
      </c>
    </row>
    <row r="28" spans="1:18">
      <c r="A28" s="46" t="s">
        <v>66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</row>
    <row r="29" spans="1:18" ht="15.75" thickBot="1">
      <c r="A29" s="6">
        <f t="shared" ref="A29" ca="1" si="2">IF((B29&lt;&gt;""),SUM(OFFSET(A29,-1,0),1),"")</f>
        <v>1</v>
      </c>
      <c r="B29" s="7" t="s">
        <v>90</v>
      </c>
      <c r="C29" s="8" t="s">
        <v>60</v>
      </c>
      <c r="D29" s="9">
        <v>48</v>
      </c>
      <c r="E29" s="10">
        <v>145</v>
      </c>
      <c r="F29" s="8" t="s">
        <v>22</v>
      </c>
      <c r="G29" s="9">
        <v>5</v>
      </c>
      <c r="H29" s="11" t="s">
        <v>24</v>
      </c>
      <c r="I29" s="15">
        <v>185</v>
      </c>
      <c r="J29" s="16">
        <v>190</v>
      </c>
      <c r="K29" s="23">
        <v>195</v>
      </c>
      <c r="L29" s="8"/>
      <c r="M29" s="18">
        <v>190</v>
      </c>
      <c r="N29" s="19">
        <v>190</v>
      </c>
      <c r="O29" s="20">
        <v>0.52702499999999997</v>
      </c>
      <c r="P29" s="20">
        <v>1.097</v>
      </c>
      <c r="Q29" s="8">
        <v>109.84782075</v>
      </c>
      <c r="R29" s="21">
        <v>1</v>
      </c>
    </row>
    <row r="30" spans="1:18">
      <c r="A30" s="85" t="s">
        <v>34</v>
      </c>
      <c r="B30" s="85"/>
      <c r="C30" s="86" t="s">
        <v>35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1:18">
      <c r="A31" s="81" t="s">
        <v>36</v>
      </c>
      <c r="B31" s="81"/>
      <c r="C31" s="24">
        <v>17</v>
      </c>
      <c r="D31" s="25"/>
      <c r="E31" s="26"/>
      <c r="F31" s="27"/>
      <c r="G31" s="27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18">
      <c r="A32" s="68" t="s">
        <v>37</v>
      </c>
      <c r="B32" s="69"/>
      <c r="C32" s="69"/>
      <c r="D32" s="69"/>
      <c r="E32" s="69"/>
      <c r="F32" s="31"/>
      <c r="G32" s="31"/>
      <c r="H32" s="31"/>
    </row>
    <row r="33" spans="1:13">
      <c r="A33" s="70" t="s">
        <v>38</v>
      </c>
      <c r="B33" s="71"/>
      <c r="C33" s="71"/>
      <c r="D33" s="71"/>
      <c r="E33" s="71"/>
      <c r="F33" s="32"/>
      <c r="G33" s="32"/>
      <c r="H33" s="31"/>
    </row>
    <row r="34" spans="1:13">
      <c r="A34" s="72" t="s">
        <v>39</v>
      </c>
      <c r="B34" s="73"/>
      <c r="C34" s="73"/>
      <c r="D34" s="73"/>
      <c r="E34" s="73"/>
      <c r="F34" s="32"/>
      <c r="G34" s="33"/>
      <c r="H34" s="31"/>
      <c r="I34" s="35"/>
      <c r="J34" s="35"/>
      <c r="K34" s="35"/>
      <c r="L34" s="35"/>
      <c r="M34" s="35"/>
    </row>
    <row r="35" spans="1:13">
      <c r="A35" s="74" t="s">
        <v>40</v>
      </c>
      <c r="B35" s="75"/>
      <c r="C35" s="75"/>
      <c r="D35" s="75"/>
      <c r="E35" s="75"/>
      <c r="F35" s="32"/>
      <c r="G35" s="32"/>
      <c r="H35" s="31"/>
      <c r="I35" s="28"/>
      <c r="J35" s="28"/>
      <c r="K35" s="28"/>
      <c r="L35" s="28"/>
      <c r="M35" s="28"/>
    </row>
    <row r="36" spans="1:13">
      <c r="A36" s="76" t="s">
        <v>41</v>
      </c>
      <c r="B36" s="77"/>
      <c r="C36" s="77"/>
      <c r="D36" s="77"/>
      <c r="E36" s="77"/>
      <c r="F36" s="32"/>
      <c r="G36" s="32"/>
      <c r="H36" s="31"/>
      <c r="I36" s="35"/>
      <c r="J36" s="35"/>
      <c r="K36" s="35"/>
      <c r="L36" s="35"/>
      <c r="M36" s="35"/>
    </row>
    <row r="37" spans="1:13">
      <c r="A37" s="78" t="s">
        <v>42</v>
      </c>
      <c r="B37" s="79"/>
      <c r="C37" s="79"/>
      <c r="D37" s="80" t="s">
        <v>43</v>
      </c>
      <c r="E37" s="67"/>
      <c r="F37" s="67"/>
      <c r="G37" s="67"/>
      <c r="H37" s="67"/>
      <c r="I37" s="28"/>
      <c r="J37" s="28"/>
      <c r="K37" s="28"/>
      <c r="L37" s="28"/>
      <c r="M37" s="28"/>
    </row>
    <row r="38" spans="1:13">
      <c r="A38" s="65" t="s">
        <v>44</v>
      </c>
      <c r="B38" s="66"/>
      <c r="C38" s="66"/>
      <c r="D38" s="67" t="s">
        <v>45</v>
      </c>
      <c r="E38" s="67"/>
      <c r="F38" s="67"/>
      <c r="G38" s="67"/>
      <c r="H38" s="67"/>
      <c r="I38" s="35"/>
      <c r="J38" s="35"/>
      <c r="K38" s="35"/>
      <c r="L38" s="35"/>
      <c r="M38" s="35"/>
    </row>
    <row r="41" spans="1:13">
      <c r="B41" t="s">
        <v>47</v>
      </c>
      <c r="H41" t="s">
        <v>75</v>
      </c>
    </row>
    <row r="42" spans="1:13">
      <c r="A42">
        <v>1</v>
      </c>
      <c r="B42" t="s">
        <v>51</v>
      </c>
      <c r="C42">
        <v>49.875</v>
      </c>
      <c r="G42" t="s">
        <v>76</v>
      </c>
      <c r="H42" t="s">
        <v>50</v>
      </c>
      <c r="I42" s="43">
        <v>49.875</v>
      </c>
    </row>
    <row r="43" spans="1:13">
      <c r="A43">
        <v>2</v>
      </c>
      <c r="B43" t="s">
        <v>23</v>
      </c>
      <c r="C43">
        <v>678.25930787499999</v>
      </c>
      <c r="G43" t="s">
        <v>77</v>
      </c>
      <c r="H43" t="s">
        <v>56</v>
      </c>
      <c r="I43" s="43">
        <v>79.365750000000006</v>
      </c>
    </row>
    <row r="44" spans="1:13">
      <c r="A44">
        <v>3</v>
      </c>
      <c r="B44" t="s">
        <v>24</v>
      </c>
      <c r="C44">
        <v>216.53984674999998</v>
      </c>
      <c r="G44" t="s">
        <v>78</v>
      </c>
      <c r="H44" t="s">
        <v>59</v>
      </c>
      <c r="I44" s="43">
        <v>86.951999999999998</v>
      </c>
    </row>
    <row r="45" spans="1:13">
      <c r="A45">
        <v>4</v>
      </c>
      <c r="B45" t="s">
        <v>28</v>
      </c>
      <c r="C45">
        <v>245.02891799999998</v>
      </c>
      <c r="G45" t="s">
        <v>79</v>
      </c>
      <c r="H45" t="s">
        <v>88</v>
      </c>
      <c r="I45" s="43">
        <v>116.831</v>
      </c>
    </row>
    <row r="46" spans="1:13">
      <c r="A46">
        <v>5</v>
      </c>
      <c r="B46" t="s">
        <v>89</v>
      </c>
      <c r="C46">
        <v>116.831</v>
      </c>
      <c r="G46" t="s">
        <v>80</v>
      </c>
      <c r="H46" t="s">
        <v>30</v>
      </c>
      <c r="I46" s="43">
        <v>124.027665</v>
      </c>
    </row>
  </sheetData>
  <sheetProtection password="D9B7" sheet="1" objects="1" scenarios="1"/>
  <mergeCells count="34">
    <mergeCell ref="A37:C37"/>
    <mergeCell ref="D37:H37"/>
    <mergeCell ref="A38:C38"/>
    <mergeCell ref="D38:H38"/>
    <mergeCell ref="O3:P4"/>
    <mergeCell ref="A35:E35"/>
    <mergeCell ref="A36:E36"/>
    <mergeCell ref="A26:R26"/>
    <mergeCell ref="A28:R28"/>
    <mergeCell ref="Q3:Q4"/>
    <mergeCell ref="R3:R4"/>
    <mergeCell ref="A5:R5"/>
    <mergeCell ref="A6:R6"/>
    <mergeCell ref="A8:R8"/>
    <mergeCell ref="G3:G4"/>
    <mergeCell ref="H3:H4"/>
    <mergeCell ref="A1:R1"/>
    <mergeCell ref="A31:B31"/>
    <mergeCell ref="A32:E32"/>
    <mergeCell ref="A33:E33"/>
    <mergeCell ref="A34:E34"/>
    <mergeCell ref="A30:B30"/>
    <mergeCell ref="C30:R30"/>
    <mergeCell ref="A12:R12"/>
    <mergeCell ref="A20:R20"/>
    <mergeCell ref="A22:R22"/>
    <mergeCell ref="I3:M3"/>
    <mergeCell ref="N3:N4"/>
    <mergeCell ref="A3:A4"/>
    <mergeCell ref="B3:B4"/>
    <mergeCell ref="C3:C4"/>
    <mergeCell ref="D3:D4"/>
    <mergeCell ref="E3:E4"/>
    <mergeCell ref="F3:F4"/>
  </mergeCells>
  <conditionalFormatting sqref="R9:R11 R19 R23:R25 R7 R21 R27 R29">
    <cfRule type="expression" dxfId="69" priority="183">
      <formula>$S7="M"</formula>
    </cfRule>
    <cfRule type="expression" dxfId="68" priority="184">
      <formula>$S7="O"</formula>
    </cfRule>
    <cfRule type="expression" dxfId="67" priority="185">
      <formula>$S7="J"</formula>
    </cfRule>
    <cfRule type="expression" dxfId="66" priority="186">
      <formula>$S7="T"</formula>
    </cfRule>
    <cfRule type="expression" dxfId="65" priority="187">
      <formula>$S7="W"</formula>
    </cfRule>
  </conditionalFormatting>
  <conditionalFormatting sqref="B7">
    <cfRule type="expression" dxfId="64" priority="27">
      <formula>$AC7="W"</formula>
    </cfRule>
  </conditionalFormatting>
  <conditionalFormatting sqref="B9">
    <cfRule type="expression" dxfId="63" priority="26">
      <formula>$AC9="W"</formula>
    </cfRule>
  </conditionalFormatting>
  <conditionalFormatting sqref="B10">
    <cfRule type="expression" dxfId="62" priority="25">
      <formula>$AC10="W"</formula>
    </cfRule>
  </conditionalFormatting>
  <conditionalFormatting sqref="B11">
    <cfRule type="expression" dxfId="61" priority="24">
      <formula>$AC11="W"</formula>
    </cfRule>
  </conditionalFormatting>
  <conditionalFormatting sqref="R13:R18">
    <cfRule type="expression" dxfId="60" priority="19">
      <formula>$S13="M"</formula>
    </cfRule>
    <cfRule type="expression" dxfId="59" priority="20">
      <formula>$S13="O"</formula>
    </cfRule>
    <cfRule type="expression" dxfId="58" priority="21">
      <formula>$S13="J"</formula>
    </cfRule>
    <cfRule type="expression" dxfId="57" priority="22">
      <formula>$S13="T"</formula>
    </cfRule>
    <cfRule type="expression" dxfId="56" priority="23">
      <formula>$S13="W"</formula>
    </cfRule>
  </conditionalFormatting>
  <conditionalFormatting sqref="B13">
    <cfRule type="expression" dxfId="55" priority="13">
      <formula>$AC13="W"</formula>
    </cfRule>
  </conditionalFormatting>
  <conditionalFormatting sqref="B14">
    <cfRule type="expression" dxfId="54" priority="12">
      <formula>$AC14="W"</formula>
    </cfRule>
  </conditionalFormatting>
  <conditionalFormatting sqref="B15">
    <cfRule type="expression" dxfId="53" priority="11">
      <formula>$AC15="W"</formula>
    </cfRule>
  </conditionalFormatting>
  <conditionalFormatting sqref="B16">
    <cfRule type="expression" dxfId="52" priority="10">
      <formula>$AC16="W"</formula>
    </cfRule>
  </conditionalFormatting>
  <conditionalFormatting sqref="B17">
    <cfRule type="expression" dxfId="51" priority="9">
      <formula>$AC17="W"</formula>
    </cfRule>
  </conditionalFormatting>
  <conditionalFormatting sqref="B18">
    <cfRule type="expression" dxfId="50" priority="8">
      <formula>$AC18="W"</formula>
    </cfRule>
  </conditionalFormatting>
  <conditionalFormatting sqref="B19">
    <cfRule type="expression" dxfId="49" priority="7">
      <formula>$AC19="W"</formula>
    </cfRule>
  </conditionalFormatting>
  <conditionalFormatting sqref="B21">
    <cfRule type="expression" dxfId="48" priority="6">
      <formula>$AC21="W"</formula>
    </cfRule>
  </conditionalFormatting>
  <conditionalFormatting sqref="B23">
    <cfRule type="expression" dxfId="47" priority="5">
      <formula>$AC23="W"</formula>
    </cfRule>
  </conditionalFormatting>
  <conditionalFormatting sqref="B24">
    <cfRule type="expression" dxfId="46" priority="4">
      <formula>$AC24="W"</formula>
    </cfRule>
  </conditionalFormatting>
  <conditionalFormatting sqref="B25">
    <cfRule type="expression" dxfId="45" priority="3">
      <formula>$AC25="W"</formula>
    </cfRule>
  </conditionalFormatting>
  <conditionalFormatting sqref="B27">
    <cfRule type="expression" dxfId="44" priority="2">
      <formula>$AC27="W"</formula>
    </cfRule>
  </conditionalFormatting>
  <conditionalFormatting sqref="B29">
    <cfRule type="expression" dxfId="43" priority="1">
      <formula>$AC29="W"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A2" sqref="A2"/>
    </sheetView>
  </sheetViews>
  <sheetFormatPr defaultRowHeight="15"/>
  <cols>
    <col min="1" max="1" width="3.28515625" bestFit="1" customWidth="1"/>
    <col min="2" max="2" width="18.5703125" bestFit="1" customWidth="1"/>
    <col min="3" max="3" width="12.5703125" bestFit="1" customWidth="1"/>
    <col min="4" max="4" width="8.85546875" bestFit="1" customWidth="1"/>
    <col min="5" max="5" width="6" bestFit="1" customWidth="1"/>
    <col min="6" max="6" width="6.140625" bestFit="1" customWidth="1"/>
    <col min="7" max="7" width="3.7109375" bestFit="1" customWidth="1"/>
    <col min="8" max="8" width="18.140625" bestFit="1" customWidth="1"/>
    <col min="9" max="9" width="6.5703125" bestFit="1" customWidth="1"/>
    <col min="10" max="11" width="6" bestFit="1" customWidth="1"/>
    <col min="12" max="12" width="2.140625" bestFit="1" customWidth="1"/>
    <col min="13" max="13" width="4.28515625" bestFit="1" customWidth="1"/>
    <col min="14" max="14" width="7.42578125" bestFit="1" customWidth="1"/>
    <col min="15" max="15" width="9" bestFit="1" customWidth="1"/>
    <col min="16" max="16" width="6" bestFit="1" customWidth="1"/>
    <col min="17" max="17" width="12" bestFit="1" customWidth="1"/>
    <col min="18" max="18" width="5.42578125" bestFit="1" customWidth="1"/>
  </cols>
  <sheetData>
    <row r="1" spans="1:18" ht="23.25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15.75" thickBot="1"/>
    <row r="3" spans="1:18" ht="15.75" thickTop="1">
      <c r="A3" s="61" t="s">
        <v>0</v>
      </c>
      <c r="B3" s="63" t="s">
        <v>1</v>
      </c>
      <c r="C3" s="87" t="s">
        <v>2</v>
      </c>
      <c r="D3" s="89" t="s">
        <v>3</v>
      </c>
      <c r="E3" s="91" t="s">
        <v>4</v>
      </c>
      <c r="F3" s="63" t="s">
        <v>5</v>
      </c>
      <c r="G3" s="55" t="s">
        <v>6</v>
      </c>
      <c r="H3" s="57" t="s">
        <v>7</v>
      </c>
      <c r="I3" s="59" t="s">
        <v>10</v>
      </c>
      <c r="J3" s="59"/>
      <c r="K3" s="59"/>
      <c r="L3" s="59"/>
      <c r="M3" s="59"/>
      <c r="N3" s="55" t="s">
        <v>11</v>
      </c>
      <c r="O3" s="82" t="s">
        <v>12</v>
      </c>
      <c r="P3" s="48"/>
      <c r="Q3" s="48" t="s">
        <v>13</v>
      </c>
      <c r="R3" s="50" t="s">
        <v>14</v>
      </c>
    </row>
    <row r="4" spans="1:18" ht="15.75" thickBot="1">
      <c r="A4" s="62"/>
      <c r="B4" s="64"/>
      <c r="C4" s="88"/>
      <c r="D4" s="90"/>
      <c r="E4" s="92"/>
      <c r="F4" s="93"/>
      <c r="G4" s="56"/>
      <c r="H4" s="58"/>
      <c r="I4" s="1">
        <v>1</v>
      </c>
      <c r="J4" s="2">
        <v>2</v>
      </c>
      <c r="K4" s="2">
        <v>3</v>
      </c>
      <c r="L4" s="2">
        <v>4</v>
      </c>
      <c r="M4" s="2" t="s">
        <v>17</v>
      </c>
      <c r="N4" s="56"/>
      <c r="O4" s="83"/>
      <c r="P4" s="49"/>
      <c r="Q4" s="49"/>
      <c r="R4" s="51"/>
    </row>
    <row r="5" spans="1:18" ht="24" thickBot="1">
      <c r="A5" s="52" t="s">
        <v>18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</row>
    <row r="6" spans="1:18">
      <c r="A6" s="46" t="s">
        <v>55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</row>
    <row r="7" spans="1:18" ht="15.75" thickBot="1">
      <c r="A7" s="6">
        <f ca="1">IF((B7&lt;&gt;""),SUM(OFFSET(A7,-1,0),1),"")</f>
        <v>1</v>
      </c>
      <c r="B7" s="7" t="s">
        <v>56</v>
      </c>
      <c r="C7" s="8" t="s">
        <v>57</v>
      </c>
      <c r="D7" s="9">
        <v>18</v>
      </c>
      <c r="E7" s="10">
        <v>64.900000000000006</v>
      </c>
      <c r="F7" s="8" t="s">
        <v>22</v>
      </c>
      <c r="G7" s="9"/>
      <c r="H7" s="11" t="s">
        <v>23</v>
      </c>
      <c r="I7" s="17">
        <v>90</v>
      </c>
      <c r="J7" s="17">
        <v>100</v>
      </c>
      <c r="K7" s="23">
        <v>107.5</v>
      </c>
      <c r="L7" s="8"/>
      <c r="M7" s="18">
        <v>100</v>
      </c>
      <c r="N7" s="19">
        <v>100</v>
      </c>
      <c r="O7" s="20">
        <v>0.77429999999999999</v>
      </c>
      <c r="P7" s="20">
        <v>1</v>
      </c>
      <c r="Q7" s="8">
        <v>77.429999999999993</v>
      </c>
      <c r="R7" s="21"/>
    </row>
    <row r="8" spans="1:18">
      <c r="A8" s="46" t="s">
        <v>19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pans="1:18">
      <c r="A9" s="6">
        <f ca="1">IF((B9&lt;&gt;""),SUM(OFFSET(A9,-1,0),1),"")</f>
        <v>1</v>
      </c>
      <c r="B9" s="7" t="s">
        <v>82</v>
      </c>
      <c r="C9" s="8" t="s">
        <v>21</v>
      </c>
      <c r="D9" s="9">
        <v>20</v>
      </c>
      <c r="E9" s="10">
        <v>70.8</v>
      </c>
      <c r="F9" s="8" t="s">
        <v>22</v>
      </c>
      <c r="G9" s="9"/>
      <c r="H9" s="11" t="s">
        <v>23</v>
      </c>
      <c r="I9" s="17">
        <v>120</v>
      </c>
      <c r="J9" s="17">
        <v>135</v>
      </c>
      <c r="K9" s="23">
        <v>152.5</v>
      </c>
      <c r="L9" s="8"/>
      <c r="M9" s="18">
        <v>135</v>
      </c>
      <c r="N9" s="19">
        <v>135</v>
      </c>
      <c r="O9" s="20">
        <v>0.71970000000000001</v>
      </c>
      <c r="P9" s="20">
        <v>1</v>
      </c>
      <c r="Q9" s="8">
        <v>97.159499999999994</v>
      </c>
      <c r="R9" s="21">
        <v>2</v>
      </c>
    </row>
    <row r="10" spans="1:18" ht="15.75" thickBot="1">
      <c r="A10" s="6">
        <f ca="1">IF((B10&lt;&gt;""),SUM(OFFSET(A10,-1,0),1),"")</f>
        <v>2</v>
      </c>
      <c r="B10" s="7" t="s">
        <v>58</v>
      </c>
      <c r="C10" s="8" t="s">
        <v>21</v>
      </c>
      <c r="D10" s="9">
        <v>21</v>
      </c>
      <c r="E10" s="10">
        <v>73</v>
      </c>
      <c r="F10" s="8" t="s">
        <v>22</v>
      </c>
      <c r="G10" s="9"/>
      <c r="H10" s="11" t="s">
        <v>23</v>
      </c>
      <c r="I10" s="17">
        <v>135</v>
      </c>
      <c r="J10" s="17">
        <v>145</v>
      </c>
      <c r="K10" s="17">
        <v>152.5</v>
      </c>
      <c r="L10" s="8"/>
      <c r="M10" s="18">
        <v>152.5</v>
      </c>
      <c r="N10" s="19">
        <v>152.5</v>
      </c>
      <c r="O10" s="20">
        <v>0.70265</v>
      </c>
      <c r="P10" s="20">
        <v>1</v>
      </c>
      <c r="Q10" s="8">
        <v>107.15412499999999</v>
      </c>
      <c r="R10" s="21">
        <v>1</v>
      </c>
    </row>
    <row r="11" spans="1:18">
      <c r="A11" s="46" t="s">
        <v>62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pans="1:18" ht="15.75" thickBot="1">
      <c r="A12" s="6">
        <f ca="1">IF((B12&lt;&gt;""),SUM(OFFSET(A12,-1,0),1),"")</f>
        <v>1</v>
      </c>
      <c r="B12" s="7" t="s">
        <v>31</v>
      </c>
      <c r="C12" s="8" t="s">
        <v>60</v>
      </c>
      <c r="D12" s="9">
        <v>48</v>
      </c>
      <c r="E12" s="10">
        <v>87.4</v>
      </c>
      <c r="F12" s="8" t="s">
        <v>22</v>
      </c>
      <c r="G12" s="9"/>
      <c r="H12" s="11" t="s">
        <v>23</v>
      </c>
      <c r="I12" s="17">
        <v>180</v>
      </c>
      <c r="J12" s="17">
        <v>200</v>
      </c>
      <c r="K12" s="23">
        <v>220</v>
      </c>
      <c r="L12" s="8"/>
      <c r="M12" s="18">
        <v>200</v>
      </c>
      <c r="N12" s="19">
        <v>200</v>
      </c>
      <c r="O12" s="20">
        <v>0.62214999999999998</v>
      </c>
      <c r="P12" s="20">
        <v>1.097</v>
      </c>
      <c r="Q12" s="8">
        <v>136.49970999999999</v>
      </c>
      <c r="R12" s="21">
        <v>1</v>
      </c>
    </row>
    <row r="13" spans="1:18">
      <c r="A13" s="85" t="s">
        <v>34</v>
      </c>
      <c r="B13" s="85"/>
      <c r="C13" s="86" t="s">
        <v>35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</row>
    <row r="14" spans="1:18">
      <c r="A14" s="81" t="s">
        <v>36</v>
      </c>
      <c r="B14" s="81"/>
      <c r="C14" s="24">
        <v>4</v>
      </c>
      <c r="D14" s="25"/>
      <c r="E14" s="26"/>
      <c r="F14" s="27"/>
      <c r="G14" s="27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>
      <c r="A15" s="68" t="s">
        <v>37</v>
      </c>
      <c r="B15" s="69"/>
      <c r="C15" s="69"/>
      <c r="D15" s="69"/>
      <c r="E15" s="69"/>
      <c r="F15" s="31"/>
      <c r="G15" s="31"/>
      <c r="H15" s="31"/>
    </row>
    <row r="16" spans="1:18">
      <c r="A16" s="70" t="s">
        <v>38</v>
      </c>
      <c r="B16" s="71"/>
      <c r="C16" s="71"/>
      <c r="D16" s="71"/>
      <c r="E16" s="71"/>
      <c r="F16" s="32"/>
      <c r="G16" s="32"/>
      <c r="H16" s="31"/>
    </row>
    <row r="17" spans="1:9">
      <c r="A17" s="72" t="s">
        <v>39</v>
      </c>
      <c r="B17" s="73"/>
      <c r="C17" s="73"/>
      <c r="D17" s="73"/>
      <c r="E17" s="73"/>
      <c r="F17" s="32"/>
      <c r="G17" s="33"/>
      <c r="H17" s="31"/>
    </row>
    <row r="18" spans="1:9">
      <c r="A18" s="74" t="s">
        <v>40</v>
      </c>
      <c r="B18" s="75"/>
      <c r="C18" s="75"/>
      <c r="D18" s="75"/>
      <c r="E18" s="75"/>
      <c r="F18" s="32"/>
      <c r="G18" s="32"/>
      <c r="H18" s="31"/>
    </row>
    <row r="19" spans="1:9">
      <c r="A19" s="76" t="s">
        <v>41</v>
      </c>
      <c r="B19" s="77"/>
      <c r="C19" s="77"/>
      <c r="D19" s="77"/>
      <c r="E19" s="77"/>
      <c r="F19" s="32"/>
      <c r="G19" s="32"/>
      <c r="H19" s="31"/>
    </row>
    <row r="20" spans="1:9">
      <c r="A20" s="78" t="s">
        <v>42</v>
      </c>
      <c r="B20" s="79"/>
      <c r="C20" s="79"/>
      <c r="D20" s="80" t="s">
        <v>43</v>
      </c>
      <c r="E20" s="67"/>
      <c r="F20" s="67"/>
      <c r="G20" s="67"/>
      <c r="H20" s="67"/>
    </row>
    <row r="21" spans="1:9">
      <c r="A21" s="65" t="s">
        <v>44</v>
      </c>
      <c r="B21" s="66"/>
      <c r="C21" s="66"/>
      <c r="D21" s="67" t="s">
        <v>45</v>
      </c>
      <c r="E21" s="67"/>
      <c r="F21" s="67"/>
      <c r="G21" s="67"/>
      <c r="H21" s="67"/>
    </row>
    <row r="24" spans="1:9">
      <c r="A24" t="s">
        <v>46</v>
      </c>
      <c r="B24" t="s">
        <v>47</v>
      </c>
      <c r="H24" t="s">
        <v>75</v>
      </c>
    </row>
    <row r="25" spans="1:9" ht="15" customHeight="1">
      <c r="A25">
        <v>1</v>
      </c>
      <c r="B25" t="s">
        <v>23</v>
      </c>
      <c r="C25">
        <v>418.24333499999995</v>
      </c>
      <c r="G25" t="s">
        <v>76</v>
      </c>
      <c r="I25" s="43"/>
    </row>
    <row r="26" spans="1:9" ht="15" customHeight="1">
      <c r="G26" t="s">
        <v>77</v>
      </c>
      <c r="H26" t="s">
        <v>56</v>
      </c>
      <c r="I26" s="43">
        <v>77.429999999999993</v>
      </c>
    </row>
    <row r="27" spans="1:9" ht="15" customHeight="1">
      <c r="G27" t="s">
        <v>78</v>
      </c>
      <c r="H27" t="s">
        <v>58</v>
      </c>
      <c r="I27" s="43">
        <v>107.15412499999999</v>
      </c>
    </row>
    <row r="28" spans="1:9" ht="15" customHeight="1">
      <c r="G28" t="s">
        <v>79</v>
      </c>
      <c r="I28" s="43"/>
    </row>
    <row r="29" spans="1:9" ht="15" customHeight="1">
      <c r="G29" t="s">
        <v>80</v>
      </c>
      <c r="H29" t="s">
        <v>31</v>
      </c>
      <c r="I29" s="43">
        <v>136.49970999999999</v>
      </c>
    </row>
  </sheetData>
  <sheetProtection password="D9B7" sheet="1" objects="1" scenarios="1"/>
  <mergeCells count="30">
    <mergeCell ref="A21:C21"/>
    <mergeCell ref="D21:H21"/>
    <mergeCell ref="A1:R1"/>
    <mergeCell ref="A16:E16"/>
    <mergeCell ref="A17:E17"/>
    <mergeCell ref="A18:E18"/>
    <mergeCell ref="A19:E19"/>
    <mergeCell ref="A20:C20"/>
    <mergeCell ref="D20:H20"/>
    <mergeCell ref="A11:R11"/>
    <mergeCell ref="A13:B13"/>
    <mergeCell ref="C13:R13"/>
    <mergeCell ref="A14:B14"/>
    <mergeCell ref="O3:P4"/>
    <mergeCell ref="A15:E15"/>
    <mergeCell ref="Q3:Q4"/>
    <mergeCell ref="R3:R4"/>
    <mergeCell ref="A5:R5"/>
    <mergeCell ref="A6:R6"/>
    <mergeCell ref="A8:R8"/>
    <mergeCell ref="G3:G4"/>
    <mergeCell ref="H3:H4"/>
    <mergeCell ref="I3:M3"/>
    <mergeCell ref="N3:N4"/>
    <mergeCell ref="A3:A4"/>
    <mergeCell ref="B3:B4"/>
    <mergeCell ref="C3:C4"/>
    <mergeCell ref="D3:D4"/>
    <mergeCell ref="E3:E4"/>
    <mergeCell ref="F3:F4"/>
  </mergeCells>
  <conditionalFormatting sqref="R7 R9:R10 R12">
    <cfRule type="expression" dxfId="42" priority="60">
      <formula>$S7="M"</formula>
    </cfRule>
    <cfRule type="expression" dxfId="41" priority="61">
      <formula>$S7="O"</formula>
    </cfRule>
    <cfRule type="expression" dxfId="40" priority="62">
      <formula>$S7="J"</formula>
    </cfRule>
    <cfRule type="expression" dxfId="39" priority="63">
      <formula>$S7="T"</formula>
    </cfRule>
    <cfRule type="expression" dxfId="38" priority="64">
      <formula>$S7="W"</formula>
    </cfRule>
  </conditionalFormatting>
  <conditionalFormatting sqref="B7">
    <cfRule type="expression" dxfId="37" priority="4">
      <formula>$AC7="W"</formula>
    </cfRule>
  </conditionalFormatting>
  <conditionalFormatting sqref="B9">
    <cfRule type="expression" dxfId="36" priority="3">
      <formula>$AC9="W"</formula>
    </cfRule>
  </conditionalFormatting>
  <conditionalFormatting sqref="B10">
    <cfRule type="expression" dxfId="35" priority="2">
      <formula>$AC10="W"</formula>
    </cfRule>
  </conditionalFormatting>
  <conditionalFormatting sqref="B12">
    <cfRule type="expression" dxfId="34" priority="1">
      <formula>$AC12="W"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A2" sqref="A2"/>
    </sheetView>
  </sheetViews>
  <sheetFormatPr defaultRowHeight="15"/>
  <cols>
    <col min="1" max="1" width="2.85546875" bestFit="1" customWidth="1"/>
    <col min="2" max="2" width="18.5703125" bestFit="1" customWidth="1"/>
    <col min="3" max="3" width="12.5703125" bestFit="1" customWidth="1"/>
    <col min="4" max="4" width="8.85546875" bestFit="1" customWidth="1"/>
    <col min="5" max="5" width="6" bestFit="1" customWidth="1"/>
    <col min="6" max="6" width="6.140625" bestFit="1" customWidth="1"/>
    <col min="7" max="7" width="3.7109375" bestFit="1" customWidth="1"/>
    <col min="8" max="8" width="16.28515625" bestFit="1" customWidth="1"/>
    <col min="9" max="9" width="6.5703125" bestFit="1" customWidth="1"/>
    <col min="10" max="11" width="6" bestFit="1" customWidth="1"/>
    <col min="12" max="12" width="4" bestFit="1" customWidth="1"/>
    <col min="13" max="13" width="6" bestFit="1" customWidth="1"/>
    <col min="14" max="14" width="7.42578125" bestFit="1" customWidth="1"/>
    <col min="15" max="15" width="8" bestFit="1" customWidth="1"/>
    <col min="16" max="16" width="6" bestFit="1" customWidth="1"/>
    <col min="17" max="17" width="11" bestFit="1" customWidth="1"/>
    <col min="18" max="18" width="5.42578125" bestFit="1" customWidth="1"/>
  </cols>
  <sheetData>
    <row r="1" spans="1:18" ht="23.25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15.75" thickBot="1"/>
    <row r="3" spans="1:18" ht="15.75" thickTop="1">
      <c r="A3" s="61" t="s">
        <v>0</v>
      </c>
      <c r="B3" s="63" t="s">
        <v>1</v>
      </c>
      <c r="C3" s="87" t="s">
        <v>2</v>
      </c>
      <c r="D3" s="89" t="s">
        <v>3</v>
      </c>
      <c r="E3" s="91" t="s">
        <v>4</v>
      </c>
      <c r="F3" s="63" t="s">
        <v>5</v>
      </c>
      <c r="G3" s="55" t="s">
        <v>6</v>
      </c>
      <c r="H3" s="57" t="s">
        <v>7</v>
      </c>
      <c r="I3" s="94" t="s">
        <v>9</v>
      </c>
      <c r="J3" s="95"/>
      <c r="K3" s="95"/>
      <c r="L3" s="95"/>
      <c r="M3" s="95"/>
      <c r="N3" s="55" t="s">
        <v>11</v>
      </c>
      <c r="O3" s="82" t="s">
        <v>12</v>
      </c>
      <c r="P3" s="48"/>
      <c r="Q3" s="48" t="s">
        <v>13</v>
      </c>
      <c r="R3" s="50" t="s">
        <v>14</v>
      </c>
    </row>
    <row r="4" spans="1:18" ht="15.75" thickBot="1">
      <c r="A4" s="62"/>
      <c r="B4" s="64"/>
      <c r="C4" s="88"/>
      <c r="D4" s="90"/>
      <c r="E4" s="92"/>
      <c r="F4" s="93"/>
      <c r="G4" s="56"/>
      <c r="H4" s="58"/>
      <c r="I4" s="5">
        <v>1</v>
      </c>
      <c r="J4" s="1">
        <v>2</v>
      </c>
      <c r="K4" s="1">
        <v>3</v>
      </c>
      <c r="L4" s="1">
        <v>4</v>
      </c>
      <c r="M4" s="2" t="s">
        <v>15</v>
      </c>
      <c r="N4" s="56"/>
      <c r="O4" s="83"/>
      <c r="P4" s="49"/>
      <c r="Q4" s="49"/>
      <c r="R4" s="51"/>
    </row>
    <row r="5" spans="1:18" ht="24" thickBot="1">
      <c r="A5" s="52" t="s">
        <v>18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</row>
    <row r="6" spans="1:18">
      <c r="A6" s="46" t="s">
        <v>55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</row>
    <row r="7" spans="1:18" ht="15.75" thickBot="1">
      <c r="A7" s="6">
        <f ca="1">IF((B7&lt;&gt;""),SUM(OFFSET(A7,-1,0),1),"")</f>
        <v>1</v>
      </c>
      <c r="B7" s="7" t="s">
        <v>73</v>
      </c>
      <c r="C7" s="8" t="s">
        <v>57</v>
      </c>
      <c r="D7" s="9">
        <v>17</v>
      </c>
      <c r="E7" s="10">
        <v>65.7</v>
      </c>
      <c r="F7" s="8" t="s">
        <v>22</v>
      </c>
      <c r="G7" s="9">
        <v>4</v>
      </c>
      <c r="H7" s="11" t="s">
        <v>28</v>
      </c>
      <c r="I7" s="34">
        <v>80</v>
      </c>
      <c r="J7" s="16">
        <v>80</v>
      </c>
      <c r="K7" s="23">
        <v>90</v>
      </c>
      <c r="L7" s="8"/>
      <c r="M7" s="18">
        <v>80</v>
      </c>
      <c r="N7" s="19">
        <v>80</v>
      </c>
      <c r="O7" s="20">
        <v>0.76600000000000001</v>
      </c>
      <c r="P7" s="20">
        <v>1</v>
      </c>
      <c r="Q7" s="8">
        <v>61.28</v>
      </c>
      <c r="R7" s="21">
        <v>1</v>
      </c>
    </row>
    <row r="8" spans="1:18">
      <c r="A8" s="46" t="s">
        <v>19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pans="1:18">
      <c r="A9" s="6">
        <f t="shared" ref="A9:A10" ca="1" si="0">IF((B9&lt;&gt;""),SUM(OFFSET(A9,-1,0),1),"")</f>
        <v>1</v>
      </c>
      <c r="B9" s="7" t="s">
        <v>20</v>
      </c>
      <c r="C9" s="8" t="s">
        <v>21</v>
      </c>
      <c r="D9" s="9">
        <v>20</v>
      </c>
      <c r="E9" s="10">
        <v>73.2</v>
      </c>
      <c r="F9" s="8" t="s">
        <v>22</v>
      </c>
      <c r="G9" s="9">
        <v>5</v>
      </c>
      <c r="H9" s="11" t="s">
        <v>23</v>
      </c>
      <c r="I9" s="15">
        <v>127.5</v>
      </c>
      <c r="J9" s="16">
        <v>140</v>
      </c>
      <c r="K9" s="23">
        <v>150</v>
      </c>
      <c r="L9" s="8"/>
      <c r="M9" s="18">
        <v>140</v>
      </c>
      <c r="N9" s="19">
        <v>140</v>
      </c>
      <c r="O9" s="20">
        <v>0.70115000000000005</v>
      </c>
      <c r="P9" s="20">
        <v>1</v>
      </c>
      <c r="Q9" s="8">
        <v>98.161000000000001</v>
      </c>
      <c r="R9" s="21">
        <v>1</v>
      </c>
    </row>
    <row r="10" spans="1:18" ht="15.75" thickBot="1">
      <c r="A10" s="6">
        <f t="shared" ca="1" si="0"/>
        <v>2</v>
      </c>
      <c r="B10" s="7" t="s">
        <v>74</v>
      </c>
      <c r="C10" s="8" t="s">
        <v>60</v>
      </c>
      <c r="D10" s="9">
        <v>48</v>
      </c>
      <c r="E10" s="10">
        <v>74.099999999999994</v>
      </c>
      <c r="F10" s="8" t="s">
        <v>22</v>
      </c>
      <c r="G10" s="9"/>
      <c r="H10" s="11" t="s">
        <v>24</v>
      </c>
      <c r="I10" s="42">
        <v>0</v>
      </c>
      <c r="J10" s="9">
        <v>0</v>
      </c>
      <c r="K10" s="20">
        <v>0</v>
      </c>
      <c r="L10" s="8"/>
      <c r="M10" s="18">
        <v>0</v>
      </c>
      <c r="N10" s="19">
        <v>0</v>
      </c>
      <c r="O10" s="20">
        <v>0.69469999999999998</v>
      </c>
      <c r="P10" s="20">
        <v>1.097</v>
      </c>
      <c r="Q10" s="8">
        <v>0</v>
      </c>
      <c r="R10" s="21"/>
    </row>
    <row r="11" spans="1:18">
      <c r="A11" s="46" t="s">
        <v>62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</row>
    <row r="12" spans="1:18">
      <c r="A12" s="6">
        <f t="shared" ref="A12" ca="1" si="1">IF((B12&lt;&gt;""),SUM(OFFSET(A12,-1,0),1),"")</f>
        <v>1</v>
      </c>
      <c r="B12" s="7" t="s">
        <v>29</v>
      </c>
      <c r="C12" s="8" t="s">
        <v>60</v>
      </c>
      <c r="D12" s="9">
        <v>43</v>
      </c>
      <c r="E12" s="10">
        <v>88.5</v>
      </c>
      <c r="F12" s="8" t="s">
        <v>22</v>
      </c>
      <c r="G12" s="9">
        <v>4</v>
      </c>
      <c r="H12" s="11" t="s">
        <v>28</v>
      </c>
      <c r="I12" s="15">
        <v>195</v>
      </c>
      <c r="J12" s="16">
        <v>205</v>
      </c>
      <c r="K12" s="17">
        <v>215</v>
      </c>
      <c r="L12" s="8"/>
      <c r="M12" s="18">
        <v>215</v>
      </c>
      <c r="N12" s="19">
        <f>SUM(H12,M12)</f>
        <v>215</v>
      </c>
      <c r="O12" s="20">
        <v>0.61770000000000003</v>
      </c>
      <c r="P12" s="20">
        <v>1.0309999999999999</v>
      </c>
      <c r="Q12" s="8">
        <v>136.92247049999997</v>
      </c>
      <c r="R12" s="21">
        <v>1</v>
      </c>
    </row>
    <row r="13" spans="1:18" ht="15.75" thickBot="1">
      <c r="A13" s="6">
        <f t="shared" ref="A13" ca="1" si="2">IF((B13&lt;&gt;""),SUM(OFFSET(A13,-1,0),1),"")</f>
        <v>2</v>
      </c>
      <c r="B13" s="7" t="s">
        <v>31</v>
      </c>
      <c r="C13" s="8" t="s">
        <v>60</v>
      </c>
      <c r="D13" s="9">
        <v>48</v>
      </c>
      <c r="E13" s="10">
        <v>87.4</v>
      </c>
      <c r="F13" s="8" t="s">
        <v>22</v>
      </c>
      <c r="G13" s="9">
        <v>5</v>
      </c>
      <c r="H13" s="11" t="s">
        <v>23</v>
      </c>
      <c r="I13" s="15">
        <v>160</v>
      </c>
      <c r="J13" s="16">
        <v>180</v>
      </c>
      <c r="K13" s="20">
        <v>0</v>
      </c>
      <c r="L13" s="8"/>
      <c r="M13" s="18">
        <v>180</v>
      </c>
      <c r="N13" s="19">
        <f>SUM(H13,M13)</f>
        <v>180</v>
      </c>
      <c r="O13" s="20">
        <v>0.62214999999999998</v>
      </c>
      <c r="P13" s="20">
        <v>1.097</v>
      </c>
      <c r="Q13" s="8">
        <v>122.84973899999999</v>
      </c>
      <c r="R13" s="21">
        <v>2</v>
      </c>
    </row>
    <row r="14" spans="1:18">
      <c r="A14" s="46" t="s">
        <v>25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pans="1:18">
      <c r="A15" s="6">
        <f ca="1">IF((B15&lt;&gt;""),SUM(OFFSET(A15,-1,0),1),"")</f>
        <v>1</v>
      </c>
      <c r="B15" s="7" t="s">
        <v>27</v>
      </c>
      <c r="C15" s="8" t="s">
        <v>60</v>
      </c>
      <c r="D15" s="9">
        <v>40</v>
      </c>
      <c r="E15" s="10">
        <v>96.1</v>
      </c>
      <c r="F15" s="8" t="s">
        <v>22</v>
      </c>
      <c r="G15" s="9">
        <v>4</v>
      </c>
      <c r="H15" s="11" t="s">
        <v>28</v>
      </c>
      <c r="I15" s="15">
        <v>250</v>
      </c>
      <c r="J15" s="16">
        <v>265</v>
      </c>
      <c r="K15" s="16">
        <v>280</v>
      </c>
      <c r="L15" s="23">
        <v>300</v>
      </c>
      <c r="M15" s="18">
        <v>280</v>
      </c>
      <c r="N15" s="19">
        <v>280</v>
      </c>
      <c r="O15" s="20">
        <v>0.59165000000000001</v>
      </c>
      <c r="P15" s="20">
        <v>1</v>
      </c>
      <c r="Q15" s="8">
        <v>165.66200000000001</v>
      </c>
      <c r="R15" s="21">
        <v>1</v>
      </c>
    </row>
    <row r="16" spans="1:18">
      <c r="A16" s="6">
        <f ca="1">IF((B16&lt;&gt;""),SUM(OFFSET(A16,-1,0),1),"")</f>
        <v>2</v>
      </c>
      <c r="B16" s="7" t="s">
        <v>30</v>
      </c>
      <c r="C16" s="8" t="s">
        <v>60</v>
      </c>
      <c r="D16" s="9">
        <v>42</v>
      </c>
      <c r="E16" s="10">
        <v>95.6</v>
      </c>
      <c r="F16" s="8" t="s">
        <v>22</v>
      </c>
      <c r="G16" s="9">
        <v>6</v>
      </c>
      <c r="H16" s="11" t="s">
        <v>28</v>
      </c>
      <c r="I16" s="15">
        <v>200</v>
      </c>
      <c r="J16" s="16">
        <v>210</v>
      </c>
      <c r="K16" s="17">
        <v>220</v>
      </c>
      <c r="L16" s="8"/>
      <c r="M16" s="18">
        <v>220</v>
      </c>
      <c r="N16" s="19">
        <v>220</v>
      </c>
      <c r="O16" s="20">
        <v>0.59314999999999996</v>
      </c>
      <c r="P16" s="20">
        <v>1.02</v>
      </c>
      <c r="Q16" s="8">
        <v>133.10285999999999</v>
      </c>
      <c r="R16" s="21">
        <v>3</v>
      </c>
    </row>
    <row r="17" spans="1:18" ht="15.75" thickBot="1">
      <c r="A17" s="6">
        <f ca="1">IF((B17&lt;&gt;""),SUM(OFFSET(A17,-1,0),1),"")</f>
        <v>3</v>
      </c>
      <c r="B17" s="7" t="s">
        <v>32</v>
      </c>
      <c r="C17" s="8" t="s">
        <v>64</v>
      </c>
      <c r="D17" s="9">
        <v>53</v>
      </c>
      <c r="E17" s="10">
        <v>96.1</v>
      </c>
      <c r="F17" s="8" t="s">
        <v>22</v>
      </c>
      <c r="G17" s="9">
        <v>4</v>
      </c>
      <c r="H17" s="11" t="s">
        <v>28</v>
      </c>
      <c r="I17" s="15">
        <v>255</v>
      </c>
      <c r="J17" s="16">
        <v>265</v>
      </c>
      <c r="K17" s="16">
        <v>275</v>
      </c>
      <c r="L17" s="8"/>
      <c r="M17" s="18">
        <v>275</v>
      </c>
      <c r="N17" s="19">
        <v>275</v>
      </c>
      <c r="O17" s="20">
        <v>0.59165000000000001</v>
      </c>
      <c r="P17" s="20">
        <v>1.1839999999999999</v>
      </c>
      <c r="Q17" s="8">
        <v>192.64124000000001</v>
      </c>
      <c r="R17" s="21">
        <v>2</v>
      </c>
    </row>
    <row r="18" spans="1:18">
      <c r="A18" s="85" t="s">
        <v>34</v>
      </c>
      <c r="B18" s="85"/>
      <c r="C18" s="86" t="s">
        <v>35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</row>
    <row r="19" spans="1:18">
      <c r="A19" s="81" t="s">
        <v>36</v>
      </c>
      <c r="B19" s="81"/>
      <c r="C19" s="24">
        <v>8</v>
      </c>
      <c r="D19" s="25"/>
      <c r="E19" s="26"/>
      <c r="F19" s="27"/>
      <c r="G19" s="27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>
      <c r="A20" s="68" t="s">
        <v>37</v>
      </c>
      <c r="B20" s="69"/>
      <c r="C20" s="69"/>
      <c r="D20" s="69"/>
      <c r="E20" s="69"/>
      <c r="F20" s="31"/>
      <c r="G20" s="31"/>
      <c r="H20" s="31"/>
    </row>
    <row r="21" spans="1:18">
      <c r="A21" s="70" t="s">
        <v>38</v>
      </c>
      <c r="B21" s="71"/>
      <c r="C21" s="71"/>
      <c r="D21" s="71"/>
      <c r="E21" s="71"/>
      <c r="F21" s="32"/>
      <c r="G21" s="32"/>
      <c r="H21" s="31"/>
    </row>
    <row r="22" spans="1:18">
      <c r="A22" s="72" t="s">
        <v>39</v>
      </c>
      <c r="B22" s="73"/>
      <c r="C22" s="73"/>
      <c r="D22" s="73"/>
      <c r="E22" s="73"/>
      <c r="F22" s="32"/>
      <c r="G22" s="33"/>
      <c r="H22" s="31"/>
    </row>
    <row r="23" spans="1:18">
      <c r="A23" s="74" t="s">
        <v>40</v>
      </c>
      <c r="B23" s="75"/>
      <c r="C23" s="75"/>
      <c r="D23" s="75"/>
      <c r="E23" s="75"/>
      <c r="F23" s="32"/>
      <c r="G23" s="32"/>
      <c r="H23" s="31"/>
    </row>
    <row r="24" spans="1:18">
      <c r="A24" s="76" t="s">
        <v>41</v>
      </c>
      <c r="B24" s="77"/>
      <c r="C24" s="77"/>
      <c r="D24" s="77"/>
      <c r="E24" s="77"/>
      <c r="F24" s="32"/>
      <c r="G24" s="32"/>
      <c r="H24" s="31"/>
    </row>
    <row r="25" spans="1:18">
      <c r="A25" s="78" t="s">
        <v>42</v>
      </c>
      <c r="B25" s="79"/>
      <c r="C25" s="79"/>
      <c r="D25" s="80" t="s">
        <v>43</v>
      </c>
      <c r="E25" s="67"/>
      <c r="F25" s="67"/>
      <c r="G25" s="67"/>
      <c r="H25" s="67"/>
    </row>
    <row r="26" spans="1:18">
      <c r="A26" s="65" t="s">
        <v>44</v>
      </c>
      <c r="B26" s="66"/>
      <c r="C26" s="66"/>
      <c r="D26" s="67" t="s">
        <v>45</v>
      </c>
      <c r="E26" s="67"/>
      <c r="F26" s="67"/>
      <c r="G26" s="67"/>
      <c r="H26" s="67"/>
    </row>
    <row r="29" spans="1:18">
      <c r="B29" t="s">
        <v>47</v>
      </c>
      <c r="H29" t="s">
        <v>75</v>
      </c>
    </row>
    <row r="30" spans="1:18">
      <c r="A30">
        <v>1</v>
      </c>
      <c r="B30" t="s">
        <v>28</v>
      </c>
      <c r="C30">
        <v>689.60857050000004</v>
      </c>
      <c r="G30" t="s">
        <v>76</v>
      </c>
    </row>
    <row r="31" spans="1:18">
      <c r="A31">
        <v>2</v>
      </c>
      <c r="B31" t="s">
        <v>23</v>
      </c>
      <c r="C31">
        <v>221.010739</v>
      </c>
      <c r="G31" t="s">
        <v>77</v>
      </c>
      <c r="H31" t="s">
        <v>73</v>
      </c>
      <c r="I31" s="43">
        <v>61.28</v>
      </c>
    </row>
    <row r="32" spans="1:18">
      <c r="A32">
        <v>3</v>
      </c>
      <c r="B32" t="s">
        <v>24</v>
      </c>
      <c r="C32">
        <v>0</v>
      </c>
      <c r="G32" t="s">
        <v>78</v>
      </c>
      <c r="H32" t="s">
        <v>20</v>
      </c>
      <c r="I32" s="43">
        <v>98.161000000000001</v>
      </c>
    </row>
    <row r="33" spans="7:9">
      <c r="G33" t="s">
        <v>79</v>
      </c>
      <c r="I33" s="43"/>
    </row>
    <row r="34" spans="7:9">
      <c r="G34" t="s">
        <v>80</v>
      </c>
      <c r="H34" t="s">
        <v>32</v>
      </c>
      <c r="I34" s="43">
        <v>192.64124000000001</v>
      </c>
    </row>
  </sheetData>
  <sheetProtection password="D9B7" sheet="1" objects="1" scenarios="1"/>
  <mergeCells count="31">
    <mergeCell ref="A1:R1"/>
    <mergeCell ref="A22:E22"/>
    <mergeCell ref="A23:E23"/>
    <mergeCell ref="A24:E24"/>
    <mergeCell ref="A25:C25"/>
    <mergeCell ref="D25:H25"/>
    <mergeCell ref="Q3:Q4"/>
    <mergeCell ref="R3:R4"/>
    <mergeCell ref="A5:R5"/>
    <mergeCell ref="A6:R6"/>
    <mergeCell ref="A8:R8"/>
    <mergeCell ref="O3:P4"/>
    <mergeCell ref="G3:G4"/>
    <mergeCell ref="H3:H4"/>
    <mergeCell ref="I3:M3"/>
    <mergeCell ref="N3:N4"/>
    <mergeCell ref="A26:C26"/>
    <mergeCell ref="D26:H26"/>
    <mergeCell ref="A14:R14"/>
    <mergeCell ref="A18:B18"/>
    <mergeCell ref="C18:R18"/>
    <mergeCell ref="A19:B19"/>
    <mergeCell ref="A20:E20"/>
    <mergeCell ref="A21:E21"/>
    <mergeCell ref="A11:R11"/>
    <mergeCell ref="F3:F4"/>
    <mergeCell ref="A3:A4"/>
    <mergeCell ref="B3:B4"/>
    <mergeCell ref="C3:C4"/>
    <mergeCell ref="D3:D4"/>
    <mergeCell ref="E3:E4"/>
  </mergeCells>
  <conditionalFormatting sqref="B7 R15:R17 R7 R9:R10">
    <cfRule type="expression" dxfId="33" priority="67">
      <formula>$S7="M"</formula>
    </cfRule>
    <cfRule type="expression" dxfId="32" priority="68">
      <formula>$S7="O"</formula>
    </cfRule>
    <cfRule type="expression" dxfId="31" priority="69">
      <formula>$S7="J"</formula>
    </cfRule>
    <cfRule type="expression" dxfId="30" priority="70">
      <formula>$S7="T"</formula>
    </cfRule>
    <cfRule type="expression" dxfId="29" priority="71">
      <formula>$S7="W"</formula>
    </cfRule>
  </conditionalFormatting>
  <conditionalFormatting sqref="B15">
    <cfRule type="expression" dxfId="28" priority="27">
      <formula>$S15="M"</formula>
    </cfRule>
    <cfRule type="expression" dxfId="27" priority="28">
      <formula>$S15="O"</formula>
    </cfRule>
    <cfRule type="expression" dxfId="26" priority="29">
      <formula>$S15="J"</formula>
    </cfRule>
    <cfRule type="expression" dxfId="25" priority="30">
      <formula>$S15="T"</formula>
    </cfRule>
    <cfRule type="expression" dxfId="24" priority="31">
      <formula>$S15="W"</formula>
    </cfRule>
  </conditionalFormatting>
  <conditionalFormatting sqref="B16">
    <cfRule type="expression" dxfId="23" priority="22">
      <formula>$S16="M"</formula>
    </cfRule>
    <cfRule type="expression" dxfId="22" priority="23">
      <formula>$S16="O"</formula>
    </cfRule>
    <cfRule type="expression" dxfId="21" priority="24">
      <formula>$S16="J"</formula>
    </cfRule>
    <cfRule type="expression" dxfId="20" priority="25">
      <formula>$S16="T"</formula>
    </cfRule>
    <cfRule type="expression" dxfId="19" priority="26">
      <formula>$S16="W"</formula>
    </cfRule>
  </conditionalFormatting>
  <conditionalFormatting sqref="B17">
    <cfRule type="expression" dxfId="18" priority="17">
      <formula>$S17="M"</formula>
    </cfRule>
    <cfRule type="expression" dxfId="17" priority="18">
      <formula>$S17="O"</formula>
    </cfRule>
    <cfRule type="expression" dxfId="16" priority="19">
      <formula>$S17="J"</formula>
    </cfRule>
    <cfRule type="expression" dxfId="15" priority="20">
      <formula>$S17="T"</formula>
    </cfRule>
    <cfRule type="expression" dxfId="14" priority="21">
      <formula>$S17="W"</formula>
    </cfRule>
  </conditionalFormatting>
  <conditionalFormatting sqref="B10">
    <cfRule type="expression" dxfId="13" priority="15">
      <formula>$AC10="W"</formula>
    </cfRule>
  </conditionalFormatting>
  <conditionalFormatting sqref="B9">
    <cfRule type="expression" dxfId="12" priority="16">
      <formula>$AC9="W"</formula>
    </cfRule>
  </conditionalFormatting>
  <conditionalFormatting sqref="R12">
    <cfRule type="expression" dxfId="11" priority="10">
      <formula>$S12="M"</formula>
    </cfRule>
    <cfRule type="expression" dxfId="10" priority="11">
      <formula>$S12="O"</formula>
    </cfRule>
    <cfRule type="expression" dxfId="9" priority="12">
      <formula>$S12="J"</formula>
    </cfRule>
    <cfRule type="expression" dxfId="8" priority="13">
      <formula>$S12="T"</formula>
    </cfRule>
    <cfRule type="expression" dxfId="7" priority="14">
      <formula>$S12="W"</formula>
    </cfRule>
  </conditionalFormatting>
  <conditionalFormatting sqref="B12">
    <cfRule type="expression" dxfId="6" priority="8">
      <formula>$AC12="W"</formula>
    </cfRule>
  </conditionalFormatting>
  <conditionalFormatting sqref="B13">
    <cfRule type="expression" dxfId="5" priority="1">
      <formula>$AC13="W"</formula>
    </cfRule>
  </conditionalFormatting>
  <conditionalFormatting sqref="R13">
    <cfRule type="expression" dxfId="4" priority="3">
      <formula>$S13="M"</formula>
    </cfRule>
    <cfRule type="expression" dxfId="3" priority="4">
      <formula>$S13="O"</formula>
    </cfRule>
    <cfRule type="expression" dxfId="2" priority="5">
      <formula>$S13="J"</formula>
    </cfRule>
    <cfRule type="expression" dxfId="1" priority="6">
      <formula>$S13="T"</formula>
    </cfRule>
    <cfRule type="expression" dxfId="0" priority="7">
      <formula>$S13="W"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Trīscīņa</vt:lpstr>
      <vt:lpstr>Spiešana</vt:lpstr>
      <vt:lpstr>Vilce</vt:lpstr>
      <vt:lpstr>Spiešana ar katapultu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2019-04-15T10:43:50Z</dcterms:modified>
</cp:coreProperties>
</file>